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915" yWindow="-150" windowWidth="19710" windowHeight="13575" firstSheet="6" activeTab="6"/>
  </bookViews>
  <sheets>
    <sheet name="BBSRC" sheetId="3" state="hidden" r:id="rId1"/>
    <sheet name="NERC" sheetId="2" state="hidden" r:id="rId2"/>
    <sheet name="ESRC" sheetId="6" state="hidden" r:id="rId3"/>
    <sheet name="MRC" sheetId="1" state="hidden" r:id="rId4"/>
    <sheet name="AHRC" sheetId="4" state="hidden" r:id="rId5"/>
    <sheet name="EPSRC" sheetId="5" state="hidden" r:id="rId6"/>
    <sheet name="Sheet1" sheetId="8" r:id="rId7"/>
  </sheets>
  <calcPr calcId="144525"/>
</workbook>
</file>

<file path=xl/calcChain.xml><?xml version="1.0" encoding="utf-8"?>
<calcChain xmlns="http://schemas.openxmlformats.org/spreadsheetml/2006/main">
  <c r="I87" i="1" l="1"/>
  <c r="E87" i="1"/>
  <c r="H87" i="1"/>
  <c r="G87" i="1"/>
  <c r="D87" i="1"/>
  <c r="B87" i="1"/>
  <c r="E402" i="2"/>
  <c r="G402" i="2"/>
  <c r="F402" i="2"/>
  <c r="D402" i="2"/>
  <c r="C402" i="2"/>
  <c r="H225" i="2"/>
  <c r="H226" i="2"/>
  <c r="H227" i="2"/>
  <c r="H228" i="2"/>
  <c r="E225" i="2"/>
  <c r="E226" i="2"/>
  <c r="E227" i="2"/>
  <c r="E228" i="2"/>
  <c r="F228" i="2"/>
  <c r="F229" i="2"/>
  <c r="BY147" i="4"/>
  <c r="BY63" i="4"/>
  <c r="G294" i="2"/>
  <c r="BY64" i="4"/>
  <c r="BY14" i="4"/>
  <c r="G301" i="2"/>
  <c r="BY65" i="4"/>
  <c r="G40" i="2"/>
  <c r="BY132" i="4"/>
  <c r="BY66" i="4"/>
  <c r="BY15" i="4"/>
  <c r="BY17" i="4"/>
  <c r="G63" i="2"/>
  <c r="BY18" i="4"/>
  <c r="G313" i="2"/>
  <c r="BY117" i="4"/>
  <c r="G72" i="2"/>
  <c r="BY19" i="4"/>
  <c r="BY69" i="4"/>
  <c r="BY70" i="4"/>
  <c r="BY20" i="4"/>
  <c r="G326" i="2"/>
  <c r="BY118" i="4"/>
  <c r="BY71" i="4"/>
  <c r="G338" i="2"/>
  <c r="BY72" i="4"/>
  <c r="BY134" i="4"/>
  <c r="G345" i="2"/>
  <c r="BY119" i="4"/>
  <c r="BY21" i="4"/>
  <c r="G352" i="2"/>
  <c r="BY73" i="4"/>
  <c r="G103" i="2"/>
  <c r="BY112" i="4"/>
  <c r="BY74" i="4"/>
  <c r="BY75" i="4"/>
  <c r="G357" i="2"/>
  <c r="BY76" i="4"/>
  <c r="G115" i="2"/>
  <c r="BY23" i="4"/>
  <c r="BY25" i="4"/>
  <c r="G133" i="2"/>
  <c r="BY26" i="4"/>
  <c r="G361" i="2"/>
  <c r="BY77" i="4"/>
  <c r="G136" i="2"/>
  <c r="BY27" i="4"/>
  <c r="G141" i="2"/>
  <c r="BY28" i="4"/>
  <c r="G144" i="2"/>
  <c r="BY29" i="4"/>
  <c r="G365" i="2"/>
  <c r="BY78" i="4"/>
  <c r="BY30" i="4"/>
  <c r="G374" i="2"/>
  <c r="BY79" i="4"/>
  <c r="BY80" i="4"/>
  <c r="G381" i="2"/>
  <c r="BY81" i="4"/>
  <c r="BY31" i="4"/>
  <c r="G154" i="2"/>
  <c r="BY32" i="4"/>
  <c r="G151" i="2"/>
  <c r="BY33" i="4"/>
  <c r="BY34" i="4"/>
  <c r="G160" i="2"/>
  <c r="BY35" i="4"/>
  <c r="G259" i="2"/>
  <c r="BY83" i="4"/>
  <c r="BY36" i="4"/>
  <c r="BY37" i="4"/>
  <c r="G170" i="2"/>
  <c r="G175" i="2"/>
  <c r="G188" i="2"/>
  <c r="G201" i="2"/>
  <c r="BY40" i="4"/>
  <c r="BY41" i="4"/>
  <c r="G393" i="2"/>
  <c r="BY85" i="4"/>
  <c r="BY42" i="4"/>
  <c r="G209" i="2"/>
  <c r="BY43" i="4"/>
  <c r="BY86" i="4"/>
  <c r="BY44" i="4"/>
  <c r="G412" i="2"/>
  <c r="BY87" i="4"/>
  <c r="G214" i="2"/>
  <c r="G417" i="2"/>
  <c r="BY88" i="4"/>
  <c r="G217" i="2"/>
  <c r="BY45" i="4"/>
  <c r="G220" i="2"/>
  <c r="BY142" i="4"/>
  <c r="G422" i="2"/>
  <c r="BY89" i="4"/>
  <c r="BY46" i="4"/>
  <c r="G224" i="2"/>
  <c r="G230" i="2"/>
  <c r="BY49" i="4"/>
  <c r="G234" i="2"/>
  <c r="BY90" i="4"/>
  <c r="BY51" i="4"/>
  <c r="G240" i="2"/>
  <c r="BY114" i="4"/>
  <c r="G434" i="2"/>
  <c r="BY91" i="4"/>
  <c r="BY52" i="4"/>
  <c r="G443" i="2"/>
  <c r="BY92" i="4"/>
  <c r="G451" i="2"/>
  <c r="BY120" i="4"/>
  <c r="G245" i="2"/>
  <c r="G457" i="2"/>
  <c r="BY121" i="4"/>
  <c r="G460" i="2"/>
  <c r="BY122" i="4"/>
  <c r="G464" i="2"/>
  <c r="BY94" i="4"/>
  <c r="G468" i="2"/>
  <c r="BY95" i="4"/>
  <c r="G248" i="2"/>
  <c r="BY133" i="4"/>
  <c r="BY96" i="4"/>
  <c r="G253" i="2"/>
  <c r="G478" i="2"/>
  <c r="BY143" i="4"/>
  <c r="G265" i="2"/>
  <c r="BY57" i="4"/>
  <c r="G481" i="2"/>
  <c r="BY99" i="4"/>
  <c r="G474" i="2"/>
  <c r="BY98" i="4"/>
  <c r="BY124" i="4"/>
  <c r="G486" i="2"/>
  <c r="BY100" i="4"/>
  <c r="G489" i="2"/>
  <c r="BY104" i="4"/>
  <c r="BW63" i="4"/>
  <c r="BV63" i="4"/>
  <c r="D294" i="2"/>
  <c r="BW64" i="4"/>
  <c r="C294" i="2"/>
  <c r="BV64" i="4"/>
  <c r="BW14" i="4"/>
  <c r="BV14" i="4"/>
  <c r="D301" i="2"/>
  <c r="BW65" i="4"/>
  <c r="C301" i="2"/>
  <c r="BV65" i="4"/>
  <c r="D40" i="2"/>
  <c r="BW132" i="4"/>
  <c r="C40" i="2"/>
  <c r="BV132" i="4"/>
  <c r="BW66" i="4"/>
  <c r="BV66" i="4"/>
  <c r="BW15" i="4"/>
  <c r="BV15" i="4"/>
  <c r="BW17" i="4"/>
  <c r="BV17" i="4"/>
  <c r="D63" i="2"/>
  <c r="C63" i="2"/>
  <c r="BW18" i="4"/>
  <c r="BV18" i="4"/>
  <c r="D313" i="2"/>
  <c r="BW117" i="4"/>
  <c r="C313" i="2"/>
  <c r="BV117" i="4"/>
  <c r="D72" i="2"/>
  <c r="BW19" i="4"/>
  <c r="C72" i="2"/>
  <c r="BV19" i="4"/>
  <c r="BW69" i="4"/>
  <c r="BV69" i="4"/>
  <c r="BW70" i="4"/>
  <c r="BV70" i="4"/>
  <c r="BW20" i="4"/>
  <c r="BV20" i="4"/>
  <c r="D326" i="2"/>
  <c r="BW118" i="4"/>
  <c r="C326" i="2"/>
  <c r="BV118" i="4"/>
  <c r="BW71" i="4"/>
  <c r="BV71" i="4"/>
  <c r="D338" i="2"/>
  <c r="BW72" i="4"/>
  <c r="C338" i="2"/>
  <c r="BV72" i="4"/>
  <c r="BW134" i="4"/>
  <c r="BV134" i="4"/>
  <c r="D345" i="2"/>
  <c r="BW119" i="4"/>
  <c r="C345" i="2"/>
  <c r="BV119" i="4"/>
  <c r="BW21" i="4"/>
  <c r="BV21" i="4"/>
  <c r="D352" i="2"/>
  <c r="BW73" i="4"/>
  <c r="C352" i="2"/>
  <c r="BV73" i="4"/>
  <c r="D103" i="2"/>
  <c r="BW112" i="4"/>
  <c r="C103" i="2"/>
  <c r="BV112" i="4"/>
  <c r="BW74" i="4"/>
  <c r="BV74" i="4"/>
  <c r="BW75" i="4"/>
  <c r="BV75" i="4"/>
  <c r="D357" i="2"/>
  <c r="BW76" i="4"/>
  <c r="C357" i="2"/>
  <c r="BV76" i="4"/>
  <c r="D115" i="2"/>
  <c r="BW23" i="4"/>
  <c r="C115" i="2"/>
  <c r="BV23" i="4"/>
  <c r="BW25" i="4"/>
  <c r="BV25" i="4"/>
  <c r="D133" i="2"/>
  <c r="BW26" i="4"/>
  <c r="C133" i="2"/>
  <c r="BV26" i="4"/>
  <c r="D361" i="2"/>
  <c r="BW77" i="4"/>
  <c r="C361" i="2"/>
  <c r="BV77" i="4"/>
  <c r="D136" i="2"/>
  <c r="BW27" i="4"/>
  <c r="C136" i="2"/>
  <c r="BV27" i="4"/>
  <c r="D141" i="2"/>
  <c r="BW28" i="4"/>
  <c r="C141" i="2"/>
  <c r="BV28" i="4"/>
  <c r="D144" i="2"/>
  <c r="BW29" i="4"/>
  <c r="C144" i="2"/>
  <c r="BV29" i="4"/>
  <c r="D365" i="2"/>
  <c r="BW78" i="4"/>
  <c r="C365" i="2"/>
  <c r="BV78" i="4"/>
  <c r="BW30" i="4"/>
  <c r="BV30" i="4"/>
  <c r="D374" i="2"/>
  <c r="BW79" i="4"/>
  <c r="C374" i="2"/>
  <c r="BV79" i="4"/>
  <c r="BW80" i="4"/>
  <c r="BV80" i="4"/>
  <c r="D381" i="2"/>
  <c r="BW81" i="4"/>
  <c r="C381" i="2"/>
  <c r="BV81" i="4"/>
  <c r="BW31" i="4"/>
  <c r="BV31" i="4"/>
  <c r="D154" i="2"/>
  <c r="BW32" i="4"/>
  <c r="C154" i="2"/>
  <c r="BV32" i="4"/>
  <c r="D151" i="2"/>
  <c r="BW33" i="4"/>
  <c r="C151" i="2"/>
  <c r="BV33" i="4"/>
  <c r="BW34" i="4"/>
  <c r="BV34" i="4"/>
  <c r="D160" i="2"/>
  <c r="BW35" i="4"/>
  <c r="C160" i="2"/>
  <c r="BV35" i="4"/>
  <c r="D259" i="2"/>
  <c r="BW83" i="4"/>
  <c r="C259" i="2"/>
  <c r="BV83" i="4"/>
  <c r="BW36" i="4"/>
  <c r="BV36" i="4"/>
  <c r="BW37" i="4"/>
  <c r="BV37" i="4"/>
  <c r="D170" i="2"/>
  <c r="C170" i="2"/>
  <c r="D175" i="2"/>
  <c r="C175" i="2"/>
  <c r="D188" i="2"/>
  <c r="C188" i="2"/>
  <c r="D201" i="2"/>
  <c r="BW40" i="4"/>
  <c r="C201" i="2"/>
  <c r="BV40" i="4"/>
  <c r="BW41" i="4"/>
  <c r="BV41" i="4"/>
  <c r="D393" i="2"/>
  <c r="BW85" i="4"/>
  <c r="C393" i="2"/>
  <c r="BV85" i="4"/>
  <c r="BW42" i="4"/>
  <c r="BV42" i="4"/>
  <c r="D209" i="2"/>
  <c r="BW43" i="4"/>
  <c r="C209" i="2"/>
  <c r="BV43" i="4"/>
  <c r="BW86" i="4"/>
  <c r="BV86" i="4"/>
  <c r="BW44" i="4"/>
  <c r="BV44" i="4"/>
  <c r="D412" i="2"/>
  <c r="BW87" i="4"/>
  <c r="C412" i="2"/>
  <c r="BV87" i="4"/>
  <c r="D214" i="2"/>
  <c r="C214" i="2"/>
  <c r="D417" i="2"/>
  <c r="BW88" i="4"/>
  <c r="C417" i="2"/>
  <c r="BV88" i="4"/>
  <c r="D217" i="2"/>
  <c r="BW45" i="4"/>
  <c r="C217" i="2"/>
  <c r="BV45" i="4"/>
  <c r="D220" i="2"/>
  <c r="BW142" i="4"/>
  <c r="C220" i="2"/>
  <c r="BV142" i="4"/>
  <c r="D422" i="2"/>
  <c r="BW89" i="4"/>
  <c r="C422" i="2"/>
  <c r="BV89" i="4"/>
  <c r="BW46" i="4"/>
  <c r="BV46" i="4"/>
  <c r="D224" i="2"/>
  <c r="C224" i="2"/>
  <c r="D230" i="2"/>
  <c r="BW49" i="4"/>
  <c r="C230" i="2"/>
  <c r="BV49" i="4"/>
  <c r="D234" i="2"/>
  <c r="C234" i="2"/>
  <c r="BW90" i="4"/>
  <c r="BV90" i="4"/>
  <c r="BW51" i="4"/>
  <c r="BV51" i="4"/>
  <c r="D240" i="2"/>
  <c r="C240" i="2"/>
  <c r="BW114" i="4"/>
  <c r="BV114" i="4"/>
  <c r="D434" i="2"/>
  <c r="BW91" i="4"/>
  <c r="C434" i="2"/>
  <c r="BV91" i="4"/>
  <c r="BW52" i="4"/>
  <c r="BV52" i="4"/>
  <c r="D443" i="2"/>
  <c r="BW92" i="4"/>
  <c r="C443" i="2"/>
  <c r="BV92" i="4"/>
  <c r="D451" i="2"/>
  <c r="BW120" i="4"/>
  <c r="C451" i="2"/>
  <c r="BV120" i="4"/>
  <c r="D245" i="2"/>
  <c r="C245" i="2"/>
  <c r="D457" i="2"/>
  <c r="BW121" i="4"/>
  <c r="C457" i="2"/>
  <c r="BV121" i="4"/>
  <c r="D460" i="2"/>
  <c r="BW122" i="4"/>
  <c r="C460" i="2"/>
  <c r="BV122" i="4"/>
  <c r="D464" i="2"/>
  <c r="BW94" i="4"/>
  <c r="C464" i="2"/>
  <c r="BV94" i="4"/>
  <c r="D468" i="2"/>
  <c r="BW95" i="4"/>
  <c r="C468" i="2"/>
  <c r="BV95" i="4"/>
  <c r="D248" i="2"/>
  <c r="BW133" i="4"/>
  <c r="C248" i="2"/>
  <c r="BV133" i="4"/>
  <c r="BW96" i="4"/>
  <c r="BV96" i="4"/>
  <c r="D253" i="2"/>
  <c r="C253" i="2"/>
  <c r="D478" i="2"/>
  <c r="BW143" i="4"/>
  <c r="C478" i="2"/>
  <c r="BV143" i="4"/>
  <c r="D265" i="2"/>
  <c r="BW57" i="4"/>
  <c r="C265" i="2"/>
  <c r="BV57" i="4"/>
  <c r="D481" i="2"/>
  <c r="BW99" i="4"/>
  <c r="C481" i="2"/>
  <c r="BV99" i="4"/>
  <c r="D474" i="2"/>
  <c r="BW98" i="4"/>
  <c r="C474" i="2"/>
  <c r="BV98" i="4"/>
  <c r="BW124" i="4"/>
  <c r="BV124" i="4"/>
  <c r="D486" i="2"/>
  <c r="BW100" i="4"/>
  <c r="C486" i="2"/>
  <c r="BV100" i="4"/>
  <c r="D489" i="2"/>
  <c r="BW104" i="4"/>
  <c r="C489" i="2"/>
  <c r="BV104" i="4"/>
  <c r="D274" i="2"/>
  <c r="BW116" i="4"/>
  <c r="C274" i="2"/>
  <c r="BV116" i="4"/>
  <c r="G274" i="2"/>
  <c r="BY116" i="4"/>
  <c r="D4" i="2"/>
  <c r="BW129" i="4"/>
  <c r="C4" i="2"/>
  <c r="BV129" i="4"/>
  <c r="G4" i="2"/>
  <c r="BY129" i="4"/>
  <c r="BW97" i="4"/>
  <c r="BV97" i="4"/>
  <c r="BY97" i="4"/>
  <c r="BW7" i="4"/>
  <c r="BV7" i="4"/>
  <c r="BY7" i="4"/>
  <c r="D20" i="2"/>
  <c r="BW130" i="4"/>
  <c r="C20" i="2"/>
  <c r="BV130" i="4"/>
  <c r="G20" i="2"/>
  <c r="BY130" i="4"/>
  <c r="D282" i="2"/>
  <c r="BW59" i="4"/>
  <c r="C282" i="2"/>
  <c r="BV59" i="4"/>
  <c r="G282" i="2"/>
  <c r="BY59" i="4"/>
  <c r="BW9" i="4"/>
  <c r="BV9" i="4"/>
  <c r="BY9" i="4"/>
  <c r="D289" i="2"/>
  <c r="BW61" i="4"/>
  <c r="C289" i="2"/>
  <c r="BV61" i="4"/>
  <c r="G289" i="2"/>
  <c r="BY61" i="4"/>
  <c r="BW11" i="4"/>
  <c r="BV11" i="4"/>
  <c r="BY11" i="4"/>
  <c r="BW62" i="4"/>
  <c r="BV62" i="4"/>
  <c r="BY62" i="4"/>
  <c r="BX129" i="4"/>
  <c r="BX97" i="4"/>
  <c r="BX7" i="4"/>
  <c r="BX130" i="4"/>
  <c r="BX59" i="4"/>
  <c r="BX9" i="4"/>
  <c r="BX61" i="4"/>
  <c r="BX11" i="4"/>
  <c r="BX62" i="4"/>
  <c r="BX63" i="4"/>
  <c r="BX64" i="4"/>
  <c r="BX14" i="4"/>
  <c r="BX65" i="4"/>
  <c r="BX132" i="4"/>
  <c r="BX66" i="4"/>
  <c r="BX15" i="4"/>
  <c r="BX17" i="4"/>
  <c r="BX18" i="4"/>
  <c r="BX117" i="4"/>
  <c r="BX19" i="4"/>
  <c r="BX69" i="4"/>
  <c r="BX70" i="4"/>
  <c r="BX20" i="4"/>
  <c r="BX118" i="4"/>
  <c r="BX71" i="4"/>
  <c r="BX72" i="4"/>
  <c r="BX134" i="4"/>
  <c r="BX119" i="4"/>
  <c r="BX21" i="4"/>
  <c r="BX73" i="4"/>
  <c r="BX112" i="4"/>
  <c r="BX74" i="4"/>
  <c r="BX75" i="4"/>
  <c r="BX76" i="4"/>
  <c r="BX23" i="4"/>
  <c r="BX25" i="4"/>
  <c r="BX26" i="4"/>
  <c r="BX77" i="4"/>
  <c r="BX27" i="4"/>
  <c r="BX28" i="4"/>
  <c r="BX29" i="4"/>
  <c r="BX78" i="4"/>
  <c r="BX30" i="4"/>
  <c r="BX79" i="4"/>
  <c r="BX80" i="4"/>
  <c r="BX81" i="4"/>
  <c r="BX31" i="4"/>
  <c r="BX32" i="4"/>
  <c r="BX33" i="4"/>
  <c r="BX34" i="4"/>
  <c r="BX35" i="4"/>
  <c r="BX83" i="4"/>
  <c r="BX36" i="4"/>
  <c r="BX37" i="4"/>
  <c r="BX40" i="4"/>
  <c r="BX41" i="4"/>
  <c r="BX85" i="4"/>
  <c r="BX42" i="4"/>
  <c r="BX43" i="4"/>
  <c r="BX86" i="4"/>
  <c r="BX44" i="4"/>
  <c r="BX87" i="4"/>
  <c r="BX88" i="4"/>
  <c r="BX45" i="4"/>
  <c r="BX142" i="4"/>
  <c r="BX89" i="4"/>
  <c r="BX46" i="4"/>
  <c r="BX49" i="4"/>
  <c r="BX90" i="4"/>
  <c r="BX51" i="4"/>
  <c r="BX114" i="4"/>
  <c r="BX91" i="4"/>
  <c r="BX52" i="4"/>
  <c r="BX92" i="4"/>
  <c r="BX120" i="4"/>
  <c r="BX121" i="4"/>
  <c r="BX122" i="4"/>
  <c r="BX94" i="4"/>
  <c r="BX95" i="4"/>
  <c r="BX133" i="4"/>
  <c r="BX96" i="4"/>
  <c r="BX143" i="4"/>
  <c r="BX57" i="4"/>
  <c r="BX99" i="4"/>
  <c r="BX98" i="4"/>
  <c r="BX124" i="4"/>
  <c r="BX100" i="4"/>
  <c r="BX104" i="4"/>
  <c r="BX116" i="4"/>
  <c r="BV47" i="4"/>
  <c r="BW47" i="4"/>
  <c r="BX47" i="4"/>
  <c r="BY47" i="4"/>
  <c r="BW50" i="4"/>
  <c r="BV50" i="4"/>
  <c r="BV6" i="4"/>
  <c r="BW6" i="4"/>
  <c r="BX6" i="4"/>
  <c r="BY6" i="4"/>
  <c r="BV8" i="4"/>
  <c r="BW8" i="4"/>
  <c r="BX8" i="4"/>
  <c r="BY8" i="4"/>
  <c r="BV10" i="4"/>
  <c r="BW10" i="4"/>
  <c r="BX10" i="4"/>
  <c r="BY10" i="4"/>
  <c r="BV12" i="4"/>
  <c r="BW12" i="4"/>
  <c r="BX12" i="4"/>
  <c r="BY12" i="4"/>
  <c r="BV13" i="4"/>
  <c r="BW13" i="4"/>
  <c r="BX13" i="4"/>
  <c r="BY13" i="4"/>
  <c r="BV16" i="4"/>
  <c r="BW16" i="4"/>
  <c r="BX16" i="4"/>
  <c r="BY16" i="4"/>
  <c r="BV22" i="4"/>
  <c r="BW22" i="4"/>
  <c r="BX22" i="4"/>
  <c r="BY22" i="4"/>
  <c r="BV24" i="4"/>
  <c r="BW24" i="4"/>
  <c r="BX24" i="4"/>
  <c r="BY24" i="4"/>
  <c r="BV38" i="4"/>
  <c r="BW38" i="4"/>
  <c r="BX38" i="4"/>
  <c r="BY38" i="4"/>
  <c r="BV39" i="4"/>
  <c r="BW39" i="4"/>
  <c r="BX39" i="4"/>
  <c r="BY39" i="4"/>
  <c r="BV48" i="4"/>
  <c r="BW48" i="4"/>
  <c r="BX48" i="4"/>
  <c r="BY48" i="4"/>
  <c r="BX50" i="4"/>
  <c r="BY50" i="4"/>
  <c r="BV53" i="4"/>
  <c r="BW53" i="4"/>
  <c r="BX53" i="4"/>
  <c r="BY53" i="4"/>
  <c r="BV54" i="4"/>
  <c r="BW54" i="4"/>
  <c r="BX54" i="4"/>
  <c r="BY54" i="4"/>
  <c r="BV55" i="4"/>
  <c r="BW55" i="4"/>
  <c r="BX55" i="4"/>
  <c r="BY55" i="4"/>
  <c r="BV56" i="4"/>
  <c r="BW56" i="4"/>
  <c r="BX56" i="4"/>
  <c r="BY56" i="4"/>
  <c r="BV58" i="4"/>
  <c r="BW58" i="4"/>
  <c r="BX58" i="4"/>
  <c r="BY58" i="4"/>
  <c r="BV60" i="4"/>
  <c r="BW60" i="4"/>
  <c r="BX60" i="4"/>
  <c r="BY60" i="4"/>
  <c r="BV67" i="4"/>
  <c r="BW67" i="4"/>
  <c r="BX67" i="4"/>
  <c r="BY67" i="4"/>
  <c r="BV68" i="4"/>
  <c r="BW68" i="4"/>
  <c r="BX68" i="4"/>
  <c r="BY68" i="4"/>
  <c r="BV82" i="4"/>
  <c r="BW82" i="4"/>
  <c r="BX82" i="4"/>
  <c r="BY82" i="4"/>
  <c r="BV84" i="4"/>
  <c r="BW84" i="4"/>
  <c r="BX84" i="4"/>
  <c r="BY84" i="4"/>
  <c r="BV93" i="4"/>
  <c r="BW93" i="4"/>
  <c r="BX93" i="4"/>
  <c r="BY93" i="4"/>
  <c r="BV101" i="4"/>
  <c r="BW101" i="4"/>
  <c r="BX101" i="4"/>
  <c r="BY101" i="4"/>
  <c r="BV102" i="4"/>
  <c r="BW102" i="4"/>
  <c r="BX102" i="4"/>
  <c r="BY102" i="4"/>
  <c r="BV103" i="4"/>
  <c r="BW103" i="4"/>
  <c r="BX103" i="4"/>
  <c r="BY103" i="4"/>
  <c r="BV105" i="4"/>
  <c r="BW105" i="4"/>
  <c r="BX105" i="4"/>
  <c r="BY105" i="4"/>
  <c r="BV106" i="4"/>
  <c r="BW106" i="4"/>
  <c r="BX106" i="4"/>
  <c r="BY106" i="4"/>
  <c r="BY107" i="4"/>
  <c r="BV110" i="4"/>
  <c r="BW110" i="4"/>
  <c r="BX110" i="4"/>
  <c r="BY110" i="4"/>
  <c r="BV111" i="4"/>
  <c r="BW111" i="4"/>
  <c r="BX111" i="4"/>
  <c r="BY111" i="4"/>
  <c r="BV113" i="4"/>
  <c r="BW113" i="4"/>
  <c r="BX113" i="4"/>
  <c r="BY113" i="4"/>
  <c r="BV115" i="4"/>
  <c r="BW115" i="4"/>
  <c r="BX115" i="4"/>
  <c r="BY115" i="4"/>
  <c r="BV123" i="4"/>
  <c r="BW123" i="4"/>
  <c r="BX123" i="4"/>
  <c r="BY123" i="4"/>
  <c r="BV125" i="4"/>
  <c r="BW125" i="4"/>
  <c r="BX125" i="4"/>
  <c r="BY125" i="4"/>
  <c r="BV126" i="4"/>
  <c r="BW126" i="4"/>
  <c r="BX126" i="4"/>
  <c r="BY126" i="4"/>
  <c r="BV131" i="4"/>
  <c r="BW131" i="4"/>
  <c r="BX131" i="4"/>
  <c r="BY131" i="4"/>
  <c r="BV135" i="4"/>
  <c r="BW135" i="4"/>
  <c r="BX135" i="4"/>
  <c r="BY135" i="4"/>
  <c r="BV136" i="4"/>
  <c r="BW136" i="4"/>
  <c r="BX136" i="4"/>
  <c r="BY136" i="4"/>
  <c r="BV137" i="4"/>
  <c r="BW137" i="4"/>
  <c r="BX137" i="4"/>
  <c r="BY137" i="4"/>
  <c r="BV138" i="4"/>
  <c r="BW138" i="4"/>
  <c r="BX138" i="4"/>
  <c r="BY138" i="4"/>
  <c r="BV144" i="4"/>
  <c r="BW144" i="4"/>
  <c r="BX144" i="4"/>
  <c r="BY144" i="4"/>
  <c r="BV147" i="4"/>
  <c r="BW147" i="4"/>
  <c r="BX147" i="4"/>
  <c r="BY5" i="4"/>
  <c r="BW5" i="4"/>
  <c r="BV5" i="4"/>
  <c r="BX5" i="4"/>
  <c r="E4" i="2"/>
  <c r="E20" i="2"/>
  <c r="E282" i="2"/>
  <c r="E289" i="2"/>
  <c r="E294" i="2"/>
  <c r="E301" i="2"/>
  <c r="E40" i="2"/>
  <c r="E63" i="2"/>
  <c r="E313" i="2"/>
  <c r="E72" i="2"/>
  <c r="E326" i="2"/>
  <c r="E338" i="2"/>
  <c r="E345" i="2"/>
  <c r="E352" i="2"/>
  <c r="E103" i="2"/>
  <c r="E357" i="2"/>
  <c r="E115" i="2"/>
  <c r="E133" i="2"/>
  <c r="E361" i="2"/>
  <c r="E136" i="2"/>
  <c r="E141" i="2"/>
  <c r="E144" i="2"/>
  <c r="E365" i="2"/>
  <c r="E374" i="2"/>
  <c r="E381" i="2"/>
  <c r="E154" i="2"/>
  <c r="E151" i="2"/>
  <c r="E160" i="2"/>
  <c r="E259" i="2"/>
  <c r="E170" i="2"/>
  <c r="E175" i="2"/>
  <c r="E188" i="2"/>
  <c r="E201" i="2"/>
  <c r="E393" i="2"/>
  <c r="E209" i="2"/>
  <c r="E412" i="2"/>
  <c r="E214" i="2"/>
  <c r="E417" i="2"/>
  <c r="E217" i="2"/>
  <c r="E220" i="2"/>
  <c r="E422" i="2"/>
  <c r="E224" i="2"/>
  <c r="E230" i="2"/>
  <c r="E234" i="2"/>
  <c r="E240" i="2"/>
  <c r="E434" i="2"/>
  <c r="E443" i="2"/>
  <c r="E451" i="2"/>
  <c r="E245" i="2"/>
  <c r="E457" i="2"/>
  <c r="E460" i="2"/>
  <c r="E464" i="2"/>
  <c r="E468" i="2"/>
  <c r="E248" i="2"/>
  <c r="E253" i="2"/>
  <c r="E478" i="2"/>
  <c r="E265" i="2"/>
  <c r="E481" i="2"/>
  <c r="E474" i="2"/>
  <c r="E486" i="2"/>
  <c r="E489" i="2"/>
  <c r="E274" i="2"/>
  <c r="G497" i="2"/>
  <c r="F497" i="2"/>
  <c r="H497" i="2"/>
  <c r="D497" i="2"/>
  <c r="C497" i="2"/>
  <c r="E497" i="2"/>
  <c r="F489" i="2"/>
  <c r="H489" i="2"/>
  <c r="F486" i="2"/>
  <c r="H486" i="2"/>
  <c r="F481" i="2"/>
  <c r="H481" i="2"/>
  <c r="F478" i="2"/>
  <c r="H478" i="2"/>
  <c r="F474" i="2"/>
  <c r="H474" i="2"/>
  <c r="F468" i="2"/>
  <c r="H468" i="2"/>
  <c r="F464" i="2"/>
  <c r="H464" i="2"/>
  <c r="F460" i="2"/>
  <c r="H460" i="2"/>
  <c r="F457" i="2"/>
  <c r="H457" i="2"/>
  <c r="F451" i="2"/>
  <c r="H451" i="2"/>
  <c r="F443" i="2"/>
  <c r="H443" i="2"/>
  <c r="F434" i="2"/>
  <c r="H434" i="2"/>
  <c r="F422" i="2"/>
  <c r="H422" i="2"/>
  <c r="F417" i="2"/>
  <c r="H417" i="2"/>
  <c r="F412" i="2"/>
  <c r="H412" i="2"/>
  <c r="H402" i="2"/>
  <c r="F393" i="2"/>
  <c r="H393" i="2"/>
  <c r="F381" i="2"/>
  <c r="H381" i="2"/>
  <c r="F374" i="2"/>
  <c r="H374" i="2"/>
  <c r="F365" i="2"/>
  <c r="H365" i="2"/>
  <c r="F361" i="2"/>
  <c r="H361" i="2"/>
  <c r="F357" i="2"/>
  <c r="H357" i="2"/>
  <c r="F352" i="2"/>
  <c r="H352" i="2"/>
  <c r="F345" i="2"/>
  <c r="H345" i="2"/>
  <c r="F338" i="2"/>
  <c r="H338" i="2"/>
  <c r="F326" i="2"/>
  <c r="H326" i="2"/>
  <c r="G319" i="2"/>
  <c r="F319" i="2"/>
  <c r="H319" i="2"/>
  <c r="D319" i="2"/>
  <c r="C319" i="2"/>
  <c r="E319" i="2"/>
  <c r="F313" i="2"/>
  <c r="H313" i="2"/>
  <c r="F301" i="2"/>
  <c r="H301" i="2"/>
  <c r="F294" i="2"/>
  <c r="H294" i="2"/>
  <c r="F289" i="2"/>
  <c r="H289" i="2"/>
  <c r="F282" i="2"/>
  <c r="H282" i="2"/>
  <c r="F274" i="2"/>
  <c r="H274" i="2"/>
  <c r="F265" i="2"/>
  <c r="H265" i="2"/>
  <c r="F259" i="2"/>
  <c r="H259" i="2"/>
  <c r="F253" i="2"/>
  <c r="H253" i="2"/>
  <c r="F248" i="2"/>
  <c r="H248" i="2"/>
  <c r="F245" i="2"/>
  <c r="H245" i="2"/>
  <c r="F240" i="2"/>
  <c r="H240" i="2"/>
  <c r="F234" i="2"/>
  <c r="H234" i="2"/>
  <c r="F230" i="2"/>
  <c r="H230" i="2"/>
  <c r="F224" i="2"/>
  <c r="H224" i="2"/>
  <c r="F220" i="2"/>
  <c r="H220" i="2"/>
  <c r="F217" i="2"/>
  <c r="H217" i="2"/>
  <c r="F214" i="2"/>
  <c r="H214" i="2"/>
  <c r="F209" i="2"/>
  <c r="H209" i="2"/>
  <c r="F201" i="2"/>
  <c r="H201" i="2"/>
  <c r="F188" i="2"/>
  <c r="H188" i="2"/>
  <c r="F175" i="2"/>
  <c r="H175" i="2"/>
  <c r="F170" i="2"/>
  <c r="H170" i="2"/>
  <c r="F160" i="2"/>
  <c r="H160" i="2"/>
  <c r="F154" i="2"/>
  <c r="H154" i="2"/>
  <c r="F151" i="2"/>
  <c r="H151" i="2"/>
  <c r="F144" i="2"/>
  <c r="H144" i="2"/>
  <c r="F141" i="2"/>
  <c r="H141" i="2"/>
  <c r="F136" i="2"/>
  <c r="H136" i="2"/>
  <c r="F133" i="2"/>
  <c r="H133" i="2"/>
  <c r="F115" i="2"/>
  <c r="H115" i="2"/>
  <c r="F103" i="2"/>
  <c r="F72" i="2"/>
  <c r="F63" i="2"/>
  <c r="H63" i="2"/>
  <c r="F4" i="2"/>
  <c r="H4" i="2"/>
  <c r="F40" i="2"/>
  <c r="H40" i="2"/>
  <c r="F20" i="2"/>
  <c r="H20" i="2"/>
  <c r="E108" i="6"/>
  <c r="H103" i="2"/>
  <c r="H72" i="2"/>
</calcChain>
</file>

<file path=xl/sharedStrings.xml><?xml version="1.0" encoding="utf-8"?>
<sst xmlns="http://schemas.openxmlformats.org/spreadsheetml/2006/main" count="1643" uniqueCount="764">
  <si>
    <t xml:space="preserve">Number of applications </t>
  </si>
  <si>
    <t xml:space="preserve">Number of awards </t>
  </si>
  <si>
    <t xml:space="preserve">Award rate (%) </t>
  </si>
  <si>
    <t xml:space="preserve">Requested amount (rounded to the nearest £10,000) </t>
  </si>
  <si>
    <t xml:space="preserve">Awarded amount (rounded to the nearest £10,000) </t>
  </si>
  <si>
    <t xml:space="preserve">Aga Khan University </t>
  </si>
  <si>
    <t xml:space="preserve">Chinese University of Hong Kong </t>
  </si>
  <si>
    <t xml:space="preserve">Epsom and St Helier NHS Trust </t>
  </si>
  <si>
    <t xml:space="preserve">ICDDRB </t>
  </si>
  <si>
    <t xml:space="preserve">National Institute of Public Health Lao </t>
  </si>
  <si>
    <t xml:space="preserve">University Cheikh Anta Diop de Dakar </t>
  </si>
  <si>
    <t xml:space="preserve">University of Cape Town </t>
  </si>
  <si>
    <t>Wellcome Trust Sanger Institute</t>
  </si>
  <si>
    <t xml:space="preserve">Grand Total </t>
  </si>
  <si>
    <t xml:space="preserve"> Research Organisation </t>
  </si>
  <si>
    <t xml:space="preserve"> Research Organisation</t>
  </si>
  <si>
    <t>Grant Department Name</t>
  </si>
  <si>
    <t>Number Of Applications</t>
  </si>
  <si>
    <t>Number Funded</t>
  </si>
  <si>
    <t>% Success By Number</t>
  </si>
  <si>
    <t>Amount Applied For</t>
  </si>
  <si>
    <t>Amount Awarded</t>
  </si>
  <si>
    <t>% Success By Value</t>
  </si>
  <si>
    <t>Aberystwyth University</t>
  </si>
  <si>
    <t>IBERS</t>
  </si>
  <si>
    <t>Inst of Geography and Earth Sciences</t>
  </si>
  <si>
    <t>ACCA21</t>
  </si>
  <si>
    <t>Research</t>
  </si>
  <si>
    <t>Africa Harvest Biotechnology Foundation</t>
  </si>
  <si>
    <t>UNLISTED</t>
  </si>
  <si>
    <t>African Wildlife Foundation AWF</t>
  </si>
  <si>
    <t>Programme Headquarters</t>
  </si>
  <si>
    <t>Agricultural Research Council</t>
  </si>
  <si>
    <t>Plant Protection Institute</t>
  </si>
  <si>
    <t>Amazon Environmental Research Institute</t>
  </si>
  <si>
    <t>Ashoka Trust for Res in Ecology and Env</t>
  </si>
  <si>
    <t>Centre for Biodiversity and Conservation</t>
  </si>
  <si>
    <t>Asia Network for Sustainable Agriculture</t>
  </si>
  <si>
    <t>Association for Water &amp;Rural Development</t>
  </si>
  <si>
    <t>Water Resources Mgt</t>
  </si>
  <si>
    <t>Bangladesh Centre for Advanced Studies</t>
  </si>
  <si>
    <t>Bangladesh Uni of Engineering and Tech</t>
  </si>
  <si>
    <t>Institute of Water and Flood Management</t>
  </si>
  <si>
    <t>Bangor University</t>
  </si>
  <si>
    <t>College of Natural Sciences</t>
  </si>
  <si>
    <t>Sch of Biological Sciences</t>
  </si>
  <si>
    <t>Sch of Environment and Natural Resources</t>
  </si>
  <si>
    <t>Sch of Ocean Sciences</t>
  </si>
  <si>
    <t>Basque Centre for Climate Change bc3</t>
  </si>
  <si>
    <t>Beijing Forestry University</t>
  </si>
  <si>
    <t>Bioforsk</t>
  </si>
  <si>
    <t>Birkbeck College</t>
  </si>
  <si>
    <t>Earth and Planetary Sciences</t>
  </si>
  <si>
    <t>Blue Ventures</t>
  </si>
  <si>
    <t>Bolivian Forest Research Institute</t>
  </si>
  <si>
    <t>RESEARCH</t>
  </si>
  <si>
    <t>Bombay Natural History Society</t>
  </si>
  <si>
    <t>Conservation</t>
  </si>
  <si>
    <t>Sch of Applied Sciences</t>
  </si>
  <si>
    <t>British Trust for Ornithology</t>
  </si>
  <si>
    <t>British Trust for Ornithology (Norfolk)</t>
  </si>
  <si>
    <t>Institute for the Environment</t>
  </si>
  <si>
    <t>CAB International</t>
  </si>
  <si>
    <t>Bioservices</t>
  </si>
  <si>
    <t>Head Office</t>
  </si>
  <si>
    <t>International Development Africa</t>
  </si>
  <si>
    <t>Publishing</t>
  </si>
  <si>
    <t>Geographical and Life Sciences</t>
  </si>
  <si>
    <t>Cardiff University</t>
  </si>
  <si>
    <t>City and Regional Planning</t>
  </si>
  <si>
    <t>Sch of Engineering</t>
  </si>
  <si>
    <t>School of Biosciences</t>
  </si>
  <si>
    <t>School of Earth and Ocean Sciences</t>
  </si>
  <si>
    <t>Catholic University of Louvain</t>
  </si>
  <si>
    <t>Geography</t>
  </si>
  <si>
    <t>Catholic University of Peru</t>
  </si>
  <si>
    <t>Social Sciences</t>
  </si>
  <si>
    <t>CATIE</t>
  </si>
  <si>
    <t>Central South University - Forestry &amp;Tec</t>
  </si>
  <si>
    <t>Centre for Ecology Dev and Res CEDAR</t>
  </si>
  <si>
    <t>Forestry</t>
  </si>
  <si>
    <t>Centre for Env Fisheries Aqua Sci CEFAS</t>
  </si>
  <si>
    <t>CEFAS Lowestoft Laboratory</t>
  </si>
  <si>
    <t>Chinese Academy of Sciences</t>
  </si>
  <si>
    <t>Center for Eco-Environmental Sciences</t>
  </si>
  <si>
    <t>Ctr for Chinese Agricultural Policy</t>
  </si>
  <si>
    <t>Inst of Geographical &amp; Natural Resource</t>
  </si>
  <si>
    <t>Institute of Soil Science</t>
  </si>
  <si>
    <t>Res Center for Eco Environmental Sci</t>
  </si>
  <si>
    <t>Chinese Academy of Social Sciences</t>
  </si>
  <si>
    <t>Research Centre for Sustainable Dev.</t>
  </si>
  <si>
    <t>Chinese Res Academy of Env Sciences</t>
  </si>
  <si>
    <t>Environmental Science</t>
  </si>
  <si>
    <t>CIPAV</t>
  </si>
  <si>
    <t>Research Coordination</t>
  </si>
  <si>
    <t>Climate Focus</t>
  </si>
  <si>
    <t>Coastal &amp; Marine Resources Development</t>
  </si>
  <si>
    <t>Conservation International Foundation</t>
  </si>
  <si>
    <t>Centre for Applied Biodiversity Science</t>
  </si>
  <si>
    <t>Copperbelt University</t>
  </si>
  <si>
    <t>CORDIO East Africa</t>
  </si>
  <si>
    <t>Council for Sci and Industrial Res</t>
  </si>
  <si>
    <t>Natural Resources and the Env</t>
  </si>
  <si>
    <t>Cranfield Defence and Security</t>
  </si>
  <si>
    <t>Desert Research Foundation of Namibia</t>
  </si>
  <si>
    <t>Development Research Center, MWR China</t>
  </si>
  <si>
    <t>Investment and Statistics Research Dept.</t>
  </si>
  <si>
    <t>Development Resource International (DRI)</t>
  </si>
  <si>
    <t>Research and Development</t>
  </si>
  <si>
    <t>DHAN Foundation</t>
  </si>
  <si>
    <t>Vayalagam Tank Programme</t>
  </si>
  <si>
    <t>Biological and Biomedical Sciences</t>
  </si>
  <si>
    <t>Chemistry</t>
  </si>
  <si>
    <t>Earth Sciences</t>
  </si>
  <si>
    <t>Earth Economics</t>
  </si>
  <si>
    <t>East China Normal University</t>
  </si>
  <si>
    <t>State Key Lab of Estuarine &amp; Coastal Res</t>
  </si>
  <si>
    <t>Ecological Monitoring Centre CSE</t>
  </si>
  <si>
    <t>Environment</t>
  </si>
  <si>
    <t>Economic and Social Research Consortium</t>
  </si>
  <si>
    <t>Grants Administration</t>
  </si>
  <si>
    <t>Natural Geographical &amp; Applied Sciences</t>
  </si>
  <si>
    <t>Life Sciences</t>
  </si>
  <si>
    <t>EMBRAPA Acre</t>
  </si>
  <si>
    <t>EMBRAPA Brazilian Agricultural Research</t>
  </si>
  <si>
    <t>Grants Admin</t>
  </si>
  <si>
    <t>Family Planning Association of Nepal</t>
  </si>
  <si>
    <t>Resource Mobilization Division</t>
  </si>
  <si>
    <t>Fauna and Flora International</t>
  </si>
  <si>
    <t>Jupiter House</t>
  </si>
  <si>
    <t>Federal University of Para</t>
  </si>
  <si>
    <t>Federal University of Pernambuco</t>
  </si>
  <si>
    <t>Federal University of Rio de Janeiro</t>
  </si>
  <si>
    <t>Institute of Economics</t>
  </si>
  <si>
    <t>Forest Research</t>
  </si>
  <si>
    <t>Centre for Human &amp; Ecological Sciences</t>
  </si>
  <si>
    <t>Freshwater Biological Association</t>
  </si>
  <si>
    <t>Freshwater Consulting Group</t>
  </si>
  <si>
    <t>Freshwater Unit</t>
  </si>
  <si>
    <t>Gabon National Parks Agency</t>
  </si>
  <si>
    <t>Game and Wildlife Conservation Trust</t>
  </si>
  <si>
    <t>Sch of Health and Life Sciences</t>
  </si>
  <si>
    <t>Global Canopy Foundation</t>
  </si>
  <si>
    <t>Global Canopy Programme</t>
  </si>
  <si>
    <t>Government College University</t>
  </si>
  <si>
    <t>Grassland Research Institute CAAS</t>
  </si>
  <si>
    <t>Gubbi Labs LLP</t>
  </si>
  <si>
    <t>H R Wallingford Ltd</t>
  </si>
  <si>
    <t>Coasts</t>
  </si>
  <si>
    <t>Water Management</t>
  </si>
  <si>
    <t>Heriot-Watt University</t>
  </si>
  <si>
    <t>Institute Of Petroleum Engineering</t>
  </si>
  <si>
    <t>S of Mathematical and Computer Sciences</t>
  </si>
  <si>
    <t>Sch of Engineering and Physical Science</t>
  </si>
  <si>
    <t>Sch of Life Sciences</t>
  </si>
  <si>
    <t>Sch of the Built Environment</t>
  </si>
  <si>
    <t>Himalayan College of Agri Sci and Tech</t>
  </si>
  <si>
    <t>IBRAD</t>
  </si>
  <si>
    <t>ICLEI - Local Govts for Sustainability</t>
  </si>
  <si>
    <t>IDESAM</t>
  </si>
  <si>
    <t>Headquarters</t>
  </si>
  <si>
    <t>Imperial College London</t>
  </si>
  <si>
    <t>Civil &amp; Environmental Engineering</t>
  </si>
  <si>
    <t>Dept of Mathematics</t>
  </si>
  <si>
    <t>Dept of Physics</t>
  </si>
  <si>
    <t>Dept of Surgery and Cancer</t>
  </si>
  <si>
    <t>Earth Science and Engineering</t>
  </si>
  <si>
    <t>Life Sciences - Biology</t>
  </si>
  <si>
    <t>School of Public Health</t>
  </si>
  <si>
    <t>INDEPTH Network</t>
  </si>
  <si>
    <t>Indian Institute of Technology Bombay</t>
  </si>
  <si>
    <t>Unlisted</t>
  </si>
  <si>
    <t>Indian Institute of Technology Guwahati</t>
  </si>
  <si>
    <t>Indian Institute of Technology Madras</t>
  </si>
  <si>
    <t>Humanities and Social Sciences</t>
  </si>
  <si>
    <t>Indian Institute of Technology Roorkee</t>
  </si>
  <si>
    <t>Water Resources Development &amp; Management</t>
  </si>
  <si>
    <t>Inner Mongolia Agricultural University</t>
  </si>
  <si>
    <t>Inst for Humanity, Agriculture &amp; Ecology</t>
  </si>
  <si>
    <t>Department of research</t>
  </si>
  <si>
    <t>Inst Geog Sci and Natural Resources Res</t>
  </si>
  <si>
    <t>Inst of Mountain Hazards &amp; Environment</t>
  </si>
  <si>
    <t xml:space="preserve">Grant institution </t>
  </si>
  <si>
    <t xml:space="preserve">Research Grants </t>
  </si>
  <si>
    <t xml:space="preserve">Number of grants </t>
  </si>
  <si>
    <t xml:space="preserve">Success rate by number </t>
  </si>
  <si>
    <t xml:space="preserve">Funded </t>
  </si>
  <si>
    <t xml:space="preserve">Not funded </t>
  </si>
  <si>
    <t xml:space="preserve">Total </t>
  </si>
  <si>
    <t xml:space="preserve">Central Lancashire </t>
  </si>
  <si>
    <t xml:space="preserve">Value (£K) </t>
  </si>
  <si>
    <t xml:space="preserve">Success rate by value </t>
  </si>
  <si>
    <t xml:space="preserve">Awarded </t>
  </si>
  <si>
    <t xml:space="preserve">Applied for </t>
  </si>
  <si>
    <t xml:space="preserve">Organisation </t>
  </si>
  <si>
    <t xml:space="preserve">Total number of research proposals considered </t>
  </si>
  <si>
    <t xml:space="preserve">Number of research proposals funded </t>
  </si>
  <si>
    <t xml:space="preserve">% Funding rate by number </t>
  </si>
  <si>
    <t xml:space="preserve">Total value of research proposals considered </t>
  </si>
  <si>
    <t xml:space="preserve">Value of research proposals funded </t>
  </si>
  <si>
    <t xml:space="preserve">% Funding rate by value </t>
  </si>
  <si>
    <t>Anglia Ruskin University</t>
  </si>
  <si>
    <t>Diamond Light Source</t>
  </si>
  <si>
    <t>Edinburgh College of Art</t>
  </si>
  <si>
    <t>Goldsmiths College</t>
  </si>
  <si>
    <t>Institute of Cancer Research</t>
  </si>
  <si>
    <t>Institute of Education</t>
  </si>
  <si>
    <t>King's College London</t>
  </si>
  <si>
    <t>Royal Veterinary College</t>
  </si>
  <si>
    <t>School of Pharmacy</t>
  </si>
  <si>
    <t>Scottish Association For Marine Science</t>
  </si>
  <si>
    <t>STFC - Laboratories</t>
  </si>
  <si>
    <t>Swansea University</t>
  </si>
  <si>
    <t>Transport Research Laboratory Ltd</t>
  </si>
  <si>
    <t>UK Astronomy Technology Centre</t>
  </si>
  <si>
    <t>University College London</t>
  </si>
  <si>
    <t>Grand Total</t>
  </si>
  <si>
    <t>Research Proposal Funding Rates 2011-2012
Funding rates have been calculated from the number and value of research proposals announced or rejected between 1 April 2011 and 31 March 2012. In this period, EPSRC considered 1938 research grant proposals through peer review and provided funding for 803, giving a funding rate of 41%1. This amounted to a demand of £818 million, with funding of £377 million and a funding rate by value of 46%1.
Where outline proposals have been submitted (in response to a call for outline proposals) the funding rate is calculated from the number and value of full proposals short-listed after the sifting of outline proposals. The data excludes Fellowship awards, Research Chairs, Joint External Funding (JEFI) and Training awards.
Funding rates (in terms of number and value of research proposals) are presented by Theme; for the total portfolio and for each HEI which has received research grant funding in the financial year 2011-2012.
During the year there was an average of 36 people constrained by the Repeatedly Unsuccessful Applicants policy. By March 2012 the number of constrained people had reduced to 26 and the number of people who were close2 to becoming constrained was 101.</t>
  </si>
  <si>
    <t>Data based on the number and value of research grant proposals which were funded or unfunded between 01/04/11 and 31/03/12.</t>
  </si>
  <si>
    <t>Fellowships</t>
  </si>
  <si>
    <t>Fellowships (Early Career)</t>
  </si>
  <si>
    <t>Research Grants (Early Career)</t>
  </si>
  <si>
    <t>Research Grants (Speculative)</t>
  </si>
  <si>
    <t>Research Grants (Standard)</t>
  </si>
  <si>
    <t>Research Networking</t>
  </si>
  <si>
    <t>Total</t>
  </si>
  <si>
    <t>No. of Applications</t>
  </si>
  <si>
    <t>No. Of Awards</t>
  </si>
  <si>
    <t>Value of Awards</t>
  </si>
  <si>
    <t>England</t>
  </si>
  <si>
    <t>Arts University College at Bournemouth</t>
  </si>
  <si>
    <t>The British Museum</t>
  </si>
  <si>
    <t>Courtauld Institute Of Art</t>
  </si>
  <si>
    <t>Heythrop College</t>
  </si>
  <si>
    <t>London Metropolitan University</t>
  </si>
  <si>
    <t>London School of Hygiene and Tropical Medicine</t>
  </si>
  <si>
    <t>National Museum of Science and Industry Group</t>
  </si>
  <si>
    <t>Royal College of Art</t>
  </si>
  <si>
    <t>Royal College of Music</t>
  </si>
  <si>
    <t>Royal Northern College of Music</t>
  </si>
  <si>
    <t>School of Oriental &amp; African Studies</t>
  </si>
  <si>
    <t>University for the Creative Arts</t>
  </si>
  <si>
    <t>TOTAL</t>
  </si>
  <si>
    <t>Percentage of grand total</t>
  </si>
  <si>
    <t>Scotland</t>
  </si>
  <si>
    <t>Glasgow School of Art</t>
  </si>
  <si>
    <t>Royal Commission on the Ancient and Historical Monuments of Scotland</t>
  </si>
  <si>
    <t>University of the Highlands and Islands</t>
  </si>
  <si>
    <t>Wales</t>
  </si>
  <si>
    <t>University of Wales</t>
  </si>
  <si>
    <t>Northern Ireland</t>
  </si>
  <si>
    <t>Queen's University Belfast</t>
  </si>
  <si>
    <t>Research Programme : location of applicants and award holders 2011-12 Thematic Mode</t>
  </si>
  <si>
    <t>Communties Culture &amp; Creative Economy (Connected Communities)</t>
  </si>
  <si>
    <t>Exploratory Awards (Science in Culture)</t>
  </si>
  <si>
    <t>Follow on Fund (Connected Communities)</t>
  </si>
  <si>
    <t>Project Development (Connected Communities)</t>
  </si>
  <si>
    <t>Research Development Awards (Digital Translations in Arts &amp; Humanities)</t>
  </si>
  <si>
    <t>Research Development Awards (Translating Cultures)</t>
  </si>
  <si>
    <t>Research for Community Heritage (Connected Communities)</t>
  </si>
  <si>
    <t>Researching Environmental Change Follow Up (Care for the Future)</t>
  </si>
  <si>
    <t>RSA Grant Connected Communities</t>
  </si>
  <si>
    <t>Scoping Studies &amp; Research Reviews (Connected Communities)</t>
  </si>
  <si>
    <t xml:space="preserve">The British Library </t>
  </si>
  <si>
    <t>Imperial War Museum</t>
  </si>
  <si>
    <t>National Archives</t>
  </si>
  <si>
    <t>Royal Holloway, Univ of  London</t>
  </si>
  <si>
    <t>Tate</t>
  </si>
  <si>
    <t>Scottish Universities Environmental Research Centre</t>
  </si>
  <si>
    <t>Robert Gordon University</t>
  </si>
  <si>
    <t>Cardiff Metropolitan University</t>
  </si>
  <si>
    <t>University of Wales, Newport</t>
  </si>
  <si>
    <t>Institute</t>
  </si>
  <si>
    <t>Total apps</t>
  </si>
  <si>
    <t>Total awards</t>
  </si>
  <si>
    <t>Total awards £K (at 80%)</t>
  </si>
  <si>
    <t>Success rate %</t>
  </si>
  <si>
    <t>Aberdeen</t>
  </si>
  <si>
    <t>Aston</t>
  </si>
  <si>
    <t>Bath</t>
  </si>
  <si>
    <t>Bath Spa</t>
  </si>
  <si>
    <t>Birmingham</t>
  </si>
  <si>
    <t>Birmingham City</t>
  </si>
  <si>
    <t>Bournemouth</t>
  </si>
  <si>
    <t>Bradford</t>
  </si>
  <si>
    <t>Brighton</t>
  </si>
  <si>
    <t>Bristol</t>
  </si>
  <si>
    <t>Brunel</t>
  </si>
  <si>
    <t>Buckinghamshire New</t>
  </si>
  <si>
    <t>Cambridge</t>
  </si>
  <si>
    <t>Canterbury Christ Church</t>
  </si>
  <si>
    <t>Central Lancashire</t>
  </si>
  <si>
    <t>City</t>
  </si>
  <si>
    <t>Coventry</t>
  </si>
  <si>
    <t>Cranfield</t>
  </si>
  <si>
    <t>Dundee</t>
  </si>
  <si>
    <t>Durham</t>
  </si>
  <si>
    <t>East London</t>
  </si>
  <si>
    <t>Edge Hill</t>
  </si>
  <si>
    <t>Edinburgh</t>
  </si>
  <si>
    <t>Essex</t>
  </si>
  <si>
    <t>Exeter</t>
  </si>
  <si>
    <t>Glamorgan</t>
  </si>
  <si>
    <t>Glasgow</t>
  </si>
  <si>
    <t>Glasgow Caledonian</t>
  </si>
  <si>
    <t>Greenwich</t>
  </si>
  <si>
    <t>Heriot-Watt</t>
  </si>
  <si>
    <t>Huddersfield</t>
  </si>
  <si>
    <t>Hull</t>
  </si>
  <si>
    <t>Institute of Development Studies (IDS)</t>
  </si>
  <si>
    <t>Keele</t>
  </si>
  <si>
    <t>Kent</t>
  </si>
  <si>
    <t>Kingston</t>
  </si>
  <si>
    <t>Lancaster</t>
  </si>
  <si>
    <t>Leeds</t>
  </si>
  <si>
    <t>Leeds Metropolitan</t>
  </si>
  <si>
    <t>Leicester</t>
  </si>
  <si>
    <t>Lincoln</t>
  </si>
  <si>
    <t>Liverpool</t>
  </si>
  <si>
    <t>Liverpool Hope</t>
  </si>
  <si>
    <t>Liverpool John Moores</t>
  </si>
  <si>
    <t>Birkbeck</t>
  </si>
  <si>
    <t>Goldsmiths</t>
  </si>
  <si>
    <t>London Business School</t>
  </si>
  <si>
    <t>London School of Economics</t>
  </si>
  <si>
    <t>Royal Holloway</t>
  </si>
  <si>
    <t>School of Advanced Study: Legal, Americas, Historical Research etc</t>
  </si>
  <si>
    <t>Loughborough</t>
  </si>
  <si>
    <t>Manchester</t>
  </si>
  <si>
    <t>Manchester Metropolitan</t>
  </si>
  <si>
    <t>Middlesex</t>
  </si>
  <si>
    <t>National Centre for Social Research</t>
  </si>
  <si>
    <t>Newcastle</t>
  </si>
  <si>
    <t>NIESR</t>
  </si>
  <si>
    <t>Northampton</t>
  </si>
  <si>
    <t>Nottingham</t>
  </si>
  <si>
    <t>Nottingham Trent</t>
  </si>
  <si>
    <t>Open</t>
  </si>
  <si>
    <t>Oxford</t>
  </si>
  <si>
    <t>Oxford Brookes</t>
  </si>
  <si>
    <t>Plymouth</t>
  </si>
  <si>
    <t>Portsmouth</t>
  </si>
  <si>
    <t>Queen's Belfast</t>
  </si>
  <si>
    <t>Reading</t>
  </si>
  <si>
    <t>Roehampton</t>
  </si>
  <si>
    <t>Salford</t>
  </si>
  <si>
    <t>Science Museum Group</t>
  </si>
  <si>
    <t>Scottish Agricultural College</t>
  </si>
  <si>
    <t>Sheffield</t>
  </si>
  <si>
    <t>Sheffield Hallam</t>
  </si>
  <si>
    <t>Southampton</t>
  </si>
  <si>
    <t>St Andrews</t>
  </si>
  <si>
    <t>Stirling</t>
  </si>
  <si>
    <t>Strathclyde</t>
  </si>
  <si>
    <t>Surrey</t>
  </si>
  <si>
    <t>Sussex</t>
  </si>
  <si>
    <t>Teesside</t>
  </si>
  <si>
    <t>UCP Marjon</t>
  </si>
  <si>
    <t>Ulster</t>
  </si>
  <si>
    <t>Warwick</t>
  </si>
  <si>
    <t>West of England</t>
  </si>
  <si>
    <t>West of Scotland</t>
  </si>
  <si>
    <t>Westminster</t>
  </si>
  <si>
    <t>York</t>
  </si>
  <si>
    <t>Bangor</t>
  </si>
  <si>
    <t>Cardiff</t>
  </si>
  <si>
    <t>Swansea</t>
  </si>
  <si>
    <t>Total apps/awards/£ of awards</t>
  </si>
  <si>
    <t xml:space="preserve">Institution </t>
  </si>
  <si>
    <t>BBSRC</t>
  </si>
  <si>
    <t>NERC</t>
  </si>
  <si>
    <t>ESRC</t>
  </si>
  <si>
    <t>MRC</t>
  </si>
  <si>
    <t>AHRC</t>
  </si>
  <si>
    <t>EPSRC</t>
  </si>
  <si>
    <t>INSTITUTION TOTALS</t>
  </si>
  <si>
    <t>Awards</t>
  </si>
  <si>
    <t>Applications</t>
  </si>
  <si>
    <t>Success rate (%)</t>
  </si>
  <si>
    <t>Amount £000</t>
  </si>
  <si>
    <t>East Anglia</t>
  </si>
  <si>
    <t>NERC Centre for Ecology and Hydrology</t>
  </si>
  <si>
    <t>Institute for Animal Health</t>
  </si>
  <si>
    <t>Rothamsted Research</t>
  </si>
  <si>
    <t>NERC British Antarctic Survey</t>
  </si>
  <si>
    <t>Aberystwyth</t>
  </si>
  <si>
    <t>NERC National Oceanography Centre</t>
  </si>
  <si>
    <t>NERC British Geological Survey</t>
  </si>
  <si>
    <t>Arts London</t>
  </si>
  <si>
    <t>Northumbria</t>
  </si>
  <si>
    <t>De Montfort</t>
  </si>
  <si>
    <t>Plymouth Marine Laboratory</t>
  </si>
  <si>
    <t>Abertay Dundee</t>
  </si>
  <si>
    <t>Hertfordshire</t>
  </si>
  <si>
    <t>School of Oriental and African Studies</t>
  </si>
  <si>
    <t>London South Bank</t>
  </si>
  <si>
    <t>St George's</t>
  </si>
  <si>
    <t>The Natural History Museum</t>
  </si>
  <si>
    <t>Wolverhampton</t>
  </si>
  <si>
    <t>Worcester</t>
  </si>
  <si>
    <t>Zoological Society of London</t>
  </si>
  <si>
    <t>Babraham Institute</t>
  </si>
  <si>
    <t>Institute For Animal Health</t>
  </si>
  <si>
    <t>Institute of Food Research</t>
  </si>
  <si>
    <t>John Innes Centre</t>
  </si>
  <si>
    <t>Anglia Ruskin</t>
  </si>
  <si>
    <t>Bedfordshire</t>
  </si>
  <si>
    <t>East Malling Research</t>
  </si>
  <si>
    <t>Harper Adams</t>
  </si>
  <si>
    <t>Macaulay Land Use Research Institute</t>
  </si>
  <si>
    <t>Marine Biological Association</t>
  </si>
  <si>
    <t>Moredun Research Institute</t>
  </si>
  <si>
    <t>MRC Centre Oxfordshire</t>
  </si>
  <si>
    <t>MRC National Institute for Medical Research</t>
  </si>
  <si>
    <t>National Institute of Agricultural Botany</t>
  </si>
  <si>
    <t>Queen Mary, London</t>
  </si>
  <si>
    <t>Scottish Crop Research Institute</t>
  </si>
  <si>
    <t>Institute for Fiscal Studies</t>
  </si>
  <si>
    <t>Grants Administration Department</t>
  </si>
  <si>
    <t>Institute of Agronomy</t>
  </si>
  <si>
    <t>Department of Natural Resources</t>
  </si>
  <si>
    <t>Institute of Development Studies</t>
  </si>
  <si>
    <t>Research Department</t>
  </si>
  <si>
    <t>Institute of Natural Resources</t>
  </si>
  <si>
    <t>Institute of Peruvian Studies (IEP)</t>
  </si>
  <si>
    <t>Institute of Plant Protection</t>
  </si>
  <si>
    <t>Insitute of Plant Protection</t>
  </si>
  <si>
    <t>Institute of Urban Environment</t>
  </si>
  <si>
    <t>Urban Ecology Health &amp; Environ Safety</t>
  </si>
  <si>
    <t>Int Centre for Integrated Mountain Dev</t>
  </si>
  <si>
    <t>Inst for Science and Tech in Medicine</t>
  </si>
  <si>
    <t>Institute Env Physical Sci &amp; App Maths</t>
  </si>
  <si>
    <t>Analytical &amp; Environmental Sciences</t>
  </si>
  <si>
    <t>Nutritional Sciences</t>
  </si>
  <si>
    <t>Pharmaceutical Sciences</t>
  </si>
  <si>
    <t>Fac of Science Engineering and Computing</t>
  </si>
  <si>
    <t>Sch of Geography Geology &amp; Environment</t>
  </si>
  <si>
    <t>Computing &amp; Communications</t>
  </si>
  <si>
    <t>Division of Biomedical and Life Sciences</t>
  </si>
  <si>
    <t>Lancaster Environment Centre</t>
  </si>
  <si>
    <t>Physics</t>
  </si>
  <si>
    <t>Faculty of Health &amp; Social Sciences</t>
  </si>
  <si>
    <t>Faculty of Education</t>
  </si>
  <si>
    <t>Infectious and Tropical Diseases</t>
  </si>
  <si>
    <t>Public Health and Policy</t>
  </si>
  <si>
    <t>Asia Research Centre</t>
  </si>
  <si>
    <t>Centre for the Analysis of Time Series</t>
  </si>
  <si>
    <t>Geography and Environment</t>
  </si>
  <si>
    <t>Grantham Research Inst on Climate Change</t>
  </si>
  <si>
    <t>Social Policy</t>
  </si>
  <si>
    <t>Civil and Building Engineering</t>
  </si>
  <si>
    <t>Electronic, Electrical &amp; Systems Enginee</t>
  </si>
  <si>
    <t>Sch of Mechanical and Manufacturing Eng</t>
  </si>
  <si>
    <t>School of Science and the Environment</t>
  </si>
  <si>
    <t>Met Office</t>
  </si>
  <si>
    <t>Climate Science</t>
  </si>
  <si>
    <t>Science and Technology</t>
  </si>
  <si>
    <t>Directorate</t>
  </si>
  <si>
    <t>Physical Sciences</t>
  </si>
  <si>
    <t>Science Coordination Group</t>
  </si>
  <si>
    <t>Science Programmes</t>
  </si>
  <si>
    <t>Climate Change</t>
  </si>
  <si>
    <t>Earth Hazards and Systems</t>
  </si>
  <si>
    <t>Environment and Health</t>
  </si>
  <si>
    <t>Geology and Landscape</t>
  </si>
  <si>
    <t>Geology and Landscape Wales</t>
  </si>
  <si>
    <t>Geoscience Technologies</t>
  </si>
  <si>
    <t>Groundwater Sciences</t>
  </si>
  <si>
    <t>Information Management</t>
  </si>
  <si>
    <t>Land Use, Planning and Development</t>
  </si>
  <si>
    <t>Marine Geoscience</t>
  </si>
  <si>
    <t>Minerals &amp; Waste</t>
  </si>
  <si>
    <t>NERC Isotope Geosciences Laboratory</t>
  </si>
  <si>
    <t>Acreman</t>
  </si>
  <si>
    <t>Billett</t>
  </si>
  <si>
    <t>Boorman</t>
  </si>
  <si>
    <t>Directors and Science Coordinators</t>
  </si>
  <si>
    <t>Emmett</t>
  </si>
  <si>
    <t>Hails</t>
  </si>
  <si>
    <t>Harding</t>
  </si>
  <si>
    <t>Parr</t>
  </si>
  <si>
    <t>Pywell</t>
  </si>
  <si>
    <t>Shore</t>
  </si>
  <si>
    <t>Watt</t>
  </si>
  <si>
    <t>New Economics Foundation</t>
  </si>
  <si>
    <t>Agriculture Food and Rural Development</t>
  </si>
  <si>
    <t>Civil Engineering and Geosciences</t>
  </si>
  <si>
    <t>Geography Politics and Sociology</t>
  </si>
  <si>
    <t>Institute of Neuroscience</t>
  </si>
  <si>
    <t>Marine Science and Technology</t>
  </si>
  <si>
    <t>Sch of Biology</t>
  </si>
  <si>
    <t>Geography and Environmental Management</t>
  </si>
  <si>
    <t>Communication &amp; Systems</t>
  </si>
  <si>
    <t>Environment, Earth &amp; Ecosystems</t>
  </si>
  <si>
    <t>Faculty of Health and Life Sciences</t>
  </si>
  <si>
    <t>Remote Sensing Group</t>
  </si>
  <si>
    <t>Sch of Biological and Chemical Sciences</t>
  </si>
  <si>
    <t>Geography Archaeology and Palaeoecology</t>
  </si>
  <si>
    <t>School of Biological Sciences</t>
  </si>
  <si>
    <t>Life Science</t>
  </si>
  <si>
    <t>Agro-Ecology</t>
  </si>
  <si>
    <t>North Wyke Research</t>
  </si>
  <si>
    <t>Sustainable Soils and Grassland Systems</t>
  </si>
  <si>
    <t>Biological Sciences</t>
  </si>
  <si>
    <t>Pathology and Infect. Diseases -Hatfield</t>
  </si>
  <si>
    <t>Veterinary Basic Sciences - Hatfield</t>
  </si>
  <si>
    <t>Financial and Management Studies</t>
  </si>
  <si>
    <t>Contracts Office</t>
  </si>
  <si>
    <t>SUERC</t>
  </si>
  <si>
    <t>Faculty of Computing Eng and Tech</t>
  </si>
  <si>
    <t>Computational Science &amp; Engineering</t>
  </si>
  <si>
    <t>RAL Space</t>
  </si>
  <si>
    <t>College of Science</t>
  </si>
  <si>
    <t>Institute of Life Science Medical School</t>
  </si>
  <si>
    <t>School of Engineering</t>
  </si>
  <si>
    <t>School of the Environment and Society</t>
  </si>
  <si>
    <t>Entomology</t>
  </si>
  <si>
    <t>Mineralogy</t>
  </si>
  <si>
    <t>Zoology</t>
  </si>
  <si>
    <t>Earth Atmospheric and Env Sciences</t>
  </si>
  <si>
    <t>Environment and Development</t>
  </si>
  <si>
    <t>Mathematics</t>
  </si>
  <si>
    <t>Mechanical Aerospace and Civil Eng</t>
  </si>
  <si>
    <t>Civil Environmental and Geomatic Eng</t>
  </si>
  <si>
    <t>Electronic and Electrical Engineering</t>
  </si>
  <si>
    <t>Genetics Evolution and Environment</t>
  </si>
  <si>
    <t>Institute of Archaeology</t>
  </si>
  <si>
    <t>Physics and Astronomy</t>
  </si>
  <si>
    <t>Engineering</t>
  </si>
  <si>
    <t>Geology and Petroleum Geology</t>
  </si>
  <si>
    <t>Inst of Biological and Environmental Sci</t>
  </si>
  <si>
    <t>Oceanlab</t>
  </si>
  <si>
    <t>School of Geosciences</t>
  </si>
  <si>
    <t>Sch of Contemporary Sciences</t>
  </si>
  <si>
    <t>Biology and Biochemistry</t>
  </si>
  <si>
    <t>Mathematical Sciences</t>
  </si>
  <si>
    <t>Mechanical Engineering</t>
  </si>
  <si>
    <t>Inst of Biomedical and Env Sci and Tech</t>
  </si>
  <si>
    <t>Sch of Biosciences</t>
  </si>
  <si>
    <t>Sch of Geography, Earth &amp; Env Sciences</t>
  </si>
  <si>
    <t>Sch of Social and International Studies</t>
  </si>
  <si>
    <t>Sch of Environment and Technology</t>
  </si>
  <si>
    <t>Clinical Veterinary Science</t>
  </si>
  <si>
    <t>Geographical Sciences</t>
  </si>
  <si>
    <t>Applied Maths and Theoretical Physics</t>
  </si>
  <si>
    <t>Chemical Engineering</t>
  </si>
  <si>
    <t>Genetics</t>
  </si>
  <si>
    <t>Land Economy</t>
  </si>
  <si>
    <t>McDonald Institute Archaeological Res.</t>
  </si>
  <si>
    <t>Plant Sciences</t>
  </si>
  <si>
    <t>Scott Polar Research Institute</t>
  </si>
  <si>
    <t>Civil Engineering</t>
  </si>
  <si>
    <t>Electronic Engineering and Physics</t>
  </si>
  <si>
    <t>UNESCO Ctr for Water Law Policy and Sci</t>
  </si>
  <si>
    <t>Biomedical and Clinical Sciences</t>
  </si>
  <si>
    <t>Computing Sciences</t>
  </si>
  <si>
    <t>Environmental Sciences</t>
  </si>
  <si>
    <t>International Development</t>
  </si>
  <si>
    <t>College of Medicine and Veterinary Medic</t>
  </si>
  <si>
    <t>College of Science and Engineering</t>
  </si>
  <si>
    <t>Energy Systems</t>
  </si>
  <si>
    <t>Inst for Molecular Plant Science</t>
  </si>
  <si>
    <t>Inst of Evolutionary Biology</t>
  </si>
  <si>
    <t>Sch of Geosciences</t>
  </si>
  <si>
    <t>Sch of History, Classics and Archaeology</t>
  </si>
  <si>
    <t>Sch of Physics and Astronomy</t>
  </si>
  <si>
    <t>Archaeology</t>
  </si>
  <si>
    <t>Biosciences</t>
  </si>
  <si>
    <t>Camborne School of Mines</t>
  </si>
  <si>
    <t>Engineering Computer Science and Maths</t>
  </si>
  <si>
    <t>Psychology</t>
  </si>
  <si>
    <t>College of Medical, Veterinary, Life Sci</t>
  </si>
  <si>
    <t>School of Geographical &amp; Earth Sciences</t>
  </si>
  <si>
    <t>School of Interdisciplinary Studies</t>
  </si>
  <si>
    <t>School of Mathematics &amp; Statistics</t>
  </si>
  <si>
    <t>Greenwich Maritime Institute</t>
  </si>
  <si>
    <t>Natural Resources Institute</t>
  </si>
  <si>
    <t>Science and Technology RI</t>
  </si>
  <si>
    <t>Durrell Inst Conservation and Ecology</t>
  </si>
  <si>
    <t>Sch of Anthropology &amp; Conservation</t>
  </si>
  <si>
    <t>Sch of Economics</t>
  </si>
  <si>
    <t>Applied Mathematics</t>
  </si>
  <si>
    <t>Centre for Molecular Nanoscience</t>
  </si>
  <si>
    <t>Inst of Integrative &amp; Comparative Biolog</t>
  </si>
  <si>
    <t>Process, Environmental and Material Eng</t>
  </si>
  <si>
    <t>Sch of Chemistry</t>
  </si>
  <si>
    <t>Sch of Geography</t>
  </si>
  <si>
    <t>School of Earth and Environment</t>
  </si>
  <si>
    <t>Biology</t>
  </si>
  <si>
    <t>Geology</t>
  </si>
  <si>
    <t>School of Life Sciences</t>
  </si>
  <si>
    <t>Centre for Engineering Sustainability</t>
  </si>
  <si>
    <t>Earth Surface Dynamics</t>
  </si>
  <si>
    <t>Electrical Engineering and Electronics</t>
  </si>
  <si>
    <t>Faculty of Veterinary Science</t>
  </si>
  <si>
    <t>Geology and Geophysics</t>
  </si>
  <si>
    <t>Institute of Ageing and Chronic Disease</t>
  </si>
  <si>
    <t>Institute of Integrative Biology</t>
  </si>
  <si>
    <t>Oceans and Ecosystems</t>
  </si>
  <si>
    <t>School of Science and Technology</t>
  </si>
  <si>
    <t>Division of Infrastructure and Geomatics</t>
  </si>
  <si>
    <t>Sch of Mathematical Sciences</t>
  </si>
  <si>
    <t>Sch of Molecular Medical Sciences</t>
  </si>
  <si>
    <t>School of Veterinary Medicine and Sci</t>
  </si>
  <si>
    <t>Archaeology and History of Art Res Lab</t>
  </si>
  <si>
    <t>Environmental Change Institute SoGE</t>
  </si>
  <si>
    <t>Geography - SoGE</t>
  </si>
  <si>
    <t>Oxford Chemistry</t>
  </si>
  <si>
    <t>Oxford e-Research Centre</t>
  </si>
  <si>
    <t>Oxford Physics</t>
  </si>
  <si>
    <t>Sch of Biomedical &amp; Biological Sciences</t>
  </si>
  <si>
    <t>Sch of Computing &amp; Mathematics</t>
  </si>
  <si>
    <t>Sch of Geog Earth &amp; Environ Sciences</t>
  </si>
  <si>
    <t>Sch of Marine Science &amp; Engineering</t>
  </si>
  <si>
    <t>CEMARE</t>
  </si>
  <si>
    <t>Sch of Earth &amp; Environmental Sciences</t>
  </si>
  <si>
    <t>Construction Management and Engineering</t>
  </si>
  <si>
    <t>Environmental Systems Science Centre</t>
  </si>
  <si>
    <t>Geography and Environmental Sciences</t>
  </si>
  <si>
    <t>Informatics Research Centre</t>
  </si>
  <si>
    <t>Mathematics and Statistics</t>
  </si>
  <si>
    <t>Meteorology</t>
  </si>
  <si>
    <t>NERC National Ctr for Earth Observation</t>
  </si>
  <si>
    <t>Sch of Agriculture Policy and Dev</t>
  </si>
  <si>
    <t>Walker Institute</t>
  </si>
  <si>
    <t>Animal and Plant Sciences</t>
  </si>
  <si>
    <t>Automatic Control and Systems Eng</t>
  </si>
  <si>
    <t>Civil and Structural Engineering</t>
  </si>
  <si>
    <t>Kroto Research Institute</t>
  </si>
  <si>
    <t>Electronics and Computer Science</t>
  </si>
  <si>
    <t>Faculty of Engineering &amp; the Environment</t>
  </si>
  <si>
    <t>Faculty of Humanities</t>
  </si>
  <si>
    <t>School of Civil Eng and The Environment</t>
  </si>
  <si>
    <t>School of Geography</t>
  </si>
  <si>
    <t>School of Ocean and Earth Science</t>
  </si>
  <si>
    <t>Geography &amp; Sustainable Development</t>
  </si>
  <si>
    <t>Sch of Medicine</t>
  </si>
  <si>
    <t>Biological and Environmental Sciences</t>
  </si>
  <si>
    <t>Institute of Aquaculture</t>
  </si>
  <si>
    <t>Civil and Environmental Engineering</t>
  </si>
  <si>
    <t>Sunderland</t>
  </si>
  <si>
    <t>Pharmacy Health and Wellbeing</t>
  </si>
  <si>
    <t>Div of Microbial Sciences</t>
  </si>
  <si>
    <t>Surrey Space Centre Academic</t>
  </si>
  <si>
    <t>Sch of Business Management &amp; Economics</t>
  </si>
  <si>
    <t>Sch of Global Studies</t>
  </si>
  <si>
    <t>Sch of Science and Engineering</t>
  </si>
  <si>
    <t>The North Highland College UHI</t>
  </si>
  <si>
    <t>Faculty of Business and Law</t>
  </si>
  <si>
    <t>School of Science</t>
  </si>
  <si>
    <t>Environmental Sciences Department</t>
  </si>
  <si>
    <t>Sch of Environmental Sciences</t>
  </si>
  <si>
    <t>Sch of Law</t>
  </si>
  <si>
    <t>Computer Science</t>
  </si>
  <si>
    <t>Electronics</t>
  </si>
  <si>
    <t>Stockholm Environment Institute</t>
  </si>
  <si>
    <t>Conservation Programmes</t>
  </si>
  <si>
    <t>Institute of Zoology</t>
  </si>
  <si>
    <t>Edinburgh Napier</t>
  </si>
  <si>
    <t>Cardiff Metropolitan</t>
  </si>
  <si>
    <t>check notes 1 and 2</t>
  </si>
  <si>
    <t>Robert Gordon</t>
  </si>
  <si>
    <t xml:space="preserve">Keele </t>
  </si>
  <si>
    <t xml:space="preserve">Lancaster </t>
  </si>
  <si>
    <t>Wellcome Trust</t>
  </si>
  <si>
    <t>Child Health Research Foundation</t>
  </si>
  <si>
    <t>Derby Hospitals NHS Foundation Trust</t>
  </si>
  <si>
    <t>Gloucestershire Hospitals NHS Trust</t>
  </si>
  <si>
    <t>Great Ormond Street Hospital</t>
  </si>
  <si>
    <t>Harefield Hospital</t>
  </si>
  <si>
    <t>Health Protection Agency</t>
  </si>
  <si>
    <t>Kenya Medical Research Institute</t>
  </si>
  <si>
    <t>Leicestershire Partnership NHS Trust</t>
  </si>
  <si>
    <t>Liverpool School of Tropical Medicine</t>
  </si>
  <si>
    <t>Natural Environment Research Council</t>
  </si>
  <si>
    <t>Nottingham University Hospitals NHS Trust</t>
  </si>
  <si>
    <t>Queen Margaret</t>
  </si>
  <si>
    <t>Royal Brompton and Harefield NHS Trust</t>
  </si>
  <si>
    <t>Stellenbosch University</t>
  </si>
  <si>
    <t>Sussex Partnership NHS Foundation Trust</t>
  </si>
  <si>
    <t xml:space="preserve">Bournemouth </t>
  </si>
  <si>
    <t xml:space="preserve">Brunel </t>
  </si>
  <si>
    <t xml:space="preserve">Coventry </t>
  </si>
  <si>
    <t xml:space="preserve">De Montfort </t>
  </si>
  <si>
    <t xml:space="preserve">Durham </t>
  </si>
  <si>
    <t xml:space="preserve">Kingston </t>
  </si>
  <si>
    <t xml:space="preserve">Leeds Metropolitan </t>
  </si>
  <si>
    <t xml:space="preserve">London South Bank </t>
  </si>
  <si>
    <t xml:space="preserve">Manchester Metropolitan </t>
  </si>
  <si>
    <t xml:space="preserve">Middlesex </t>
  </si>
  <si>
    <t xml:space="preserve">Newcastle </t>
  </si>
  <si>
    <t xml:space="preserve">Northumbria </t>
  </si>
  <si>
    <t xml:space="preserve">Nottingham Trent </t>
  </si>
  <si>
    <t xml:space="preserve">Open </t>
  </si>
  <si>
    <t>Queen Mary,  of London</t>
  </si>
  <si>
    <t xml:space="preserve">Roehampton </t>
  </si>
  <si>
    <t xml:space="preserve">Sheffield Hallam </t>
  </si>
  <si>
    <t xml:space="preserve"> of Bath</t>
  </si>
  <si>
    <t xml:space="preserve"> Birmingham</t>
  </si>
  <si>
    <t>Chester</t>
  </si>
  <si>
    <t>Cumbria</t>
  </si>
  <si>
    <t>London</t>
  </si>
  <si>
    <t>The Manchester</t>
  </si>
  <si>
    <t>the Arts London</t>
  </si>
  <si>
    <t>the West of England</t>
  </si>
  <si>
    <t>Winchester</t>
  </si>
  <si>
    <t>the Highlands and Islands</t>
  </si>
  <si>
    <t>the West of Scotland</t>
  </si>
  <si>
    <t>Wales, Lampeter</t>
  </si>
  <si>
    <t>Wales, Newport</t>
  </si>
  <si>
    <t>York St John</t>
  </si>
  <si>
    <t>British Library</t>
  </si>
  <si>
    <t>British Museum</t>
  </si>
  <si>
    <t>Total number of applications (responsive plus thematic)</t>
  </si>
  <si>
    <t>Total number of awards</t>
  </si>
  <si>
    <t>Value of awards</t>
  </si>
  <si>
    <t>success rate</t>
  </si>
  <si>
    <t>Southampton Solent</t>
  </si>
  <si>
    <t>Staffordshire</t>
  </si>
  <si>
    <t>Bolton</t>
  </si>
  <si>
    <t>West of London</t>
  </si>
  <si>
    <t>Derby</t>
  </si>
  <si>
    <t>Chichester</t>
  </si>
  <si>
    <t>Swansea Metropolitan</t>
  </si>
  <si>
    <t>St Mary's University College</t>
  </si>
  <si>
    <t>St Martin's College</t>
  </si>
  <si>
    <t>Trinity Laban</t>
  </si>
  <si>
    <t>Victoria and Albert Museum</t>
  </si>
  <si>
    <t>Gloucestershire</t>
  </si>
  <si>
    <t>CRUK</t>
  </si>
  <si>
    <t>University College Falmouth</t>
  </si>
  <si>
    <t>Royal Academy of Music</t>
  </si>
  <si>
    <t>SAHFOS</t>
  </si>
  <si>
    <t>University of Wales, Trinity St David</t>
  </si>
  <si>
    <t>Creative Arts</t>
  </si>
  <si>
    <t>Courtauld Institute of Art</t>
  </si>
  <si>
    <t>Conservatoire for Dance and Drama</t>
  </si>
  <si>
    <t>Guildhall School of Music and Drama</t>
  </si>
  <si>
    <t>Arts University College Birmingham</t>
  </si>
  <si>
    <t>Central School of Speech and Drama</t>
  </si>
  <si>
    <t>Royal Botanic Gardens Kew</t>
  </si>
  <si>
    <t>Genome Analysis Centre</t>
  </si>
  <si>
    <t>Institute for Public Policy Research</t>
  </si>
  <si>
    <t>Animal Health Trust</t>
  </si>
  <si>
    <t>Glyndwr</t>
  </si>
  <si>
    <t>[Lampeter in the original]</t>
  </si>
  <si>
    <t>Sir Alister Hardy Found for Ocean Sci</t>
  </si>
  <si>
    <t>EMBL European Bioinformatics Institute</t>
  </si>
  <si>
    <t>Royal Botanic Gardens Edinburgh</t>
  </si>
  <si>
    <t>Liverpool (not inc)</t>
  </si>
  <si>
    <t>Amount £</t>
  </si>
  <si>
    <t>Times Higher Education - Research Council awards 2011-12</t>
  </si>
  <si>
    <t>Total of listed institutions</t>
  </si>
  <si>
    <t>Overall total funded</t>
  </si>
  <si>
    <t>Note: Figures exclude STFC income; ESRC data responsive mode only</t>
  </si>
  <si>
    <t>4) BBSRC figures includes MRC Centre Cambridge</t>
  </si>
  <si>
    <t>6) Liverpool includes Liverpool School of Tropical Medicine</t>
  </si>
  <si>
    <t>7) BBSRC figures includes MRC Toxicology Unit</t>
  </si>
  <si>
    <t>5) MRC figures include Institute of Psychiatry</t>
  </si>
  <si>
    <t>1) MRC figures include the National Heart and Lung Institute</t>
  </si>
  <si>
    <t>2) MRC figures include the Institute of Child Health, Institute of Neurology, Institute of Ophthalmology and BBSRC figures include MRC Cell Biology Unit</t>
  </si>
  <si>
    <t>3) BBSRC figures include MRC Human Genetics Unit</t>
  </si>
  <si>
    <t>Notes</t>
  </si>
  <si>
    <t>Source: UK Research Councils. Analysis by Times Higher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</si>
</sst>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43" formatCode="_-* #,##0.00_-;\-* #,##0.00_-;_-* &quot;-&quot;??_-;_-@_-"/>
    <numFmt numFmtId="164" formatCode="#,##0_ ;\-#,##0\ "/>
    <numFmt numFmtId="165" formatCode="_-* #,##0_-;\-* #,##0_-;_-* &quot;-&quot;??_-;_-@_-"/>
    <numFmt numFmtId="166" formatCode="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9"/>
      <color rgb="FF000000"/>
      <name val="GillSans"/>
      <family val="2"/>
    </font>
    <font>
      <sz val="9"/>
      <color rgb="FF000000"/>
      <name val="GillSans Light"/>
      <family val="2"/>
    </font>
    <font>
      <sz val="8.5"/>
      <color rgb="FF000000"/>
      <name val="GillSans Light"/>
      <family val="2"/>
    </font>
    <font>
      <b/>
      <sz val="8.5"/>
      <color rgb="FF000000"/>
      <name val="Arial"/>
      <family val="2"/>
    </font>
    <font>
      <b/>
      <sz val="11"/>
      <color rgb="FF000000"/>
      <name val="Calibri"/>
      <family val="2"/>
      <scheme val="minor"/>
    </font>
    <font>
      <sz val="11"/>
      <color rgb="FF000000"/>
      <name val="Calibri"/>
      <family val="2"/>
      <scheme val="minor"/>
    </font>
    <font>
      <sz val="10"/>
      <name val="Arial"/>
      <family val="2"/>
    </font>
    <font>
      <sz val="11"/>
      <name val="Calibri"/>
      <family val="2"/>
      <scheme val="minor"/>
    </font>
    <font>
      <i/>
      <sz val="11"/>
      <name val="Calibri"/>
      <family val="2"/>
      <scheme val="minor"/>
    </font>
    <font>
      <b/>
      <sz val="11"/>
      <name val="Calibri"/>
      <family val="2"/>
      <scheme val="minor"/>
    </font>
    <font>
      <u/>
      <sz val="11"/>
      <color theme="10"/>
      <name val="Calibri"/>
      <family val="2"/>
      <scheme val="minor"/>
    </font>
    <font>
      <u/>
      <sz val="11"/>
      <color theme="1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E6E9ED"/>
        <bgColor indexed="64"/>
      </patternFill>
    </fill>
    <fill>
      <patternFill patternType="solid">
        <fgColor rgb="FFF1F4F8"/>
        <bgColor indexed="64"/>
      </patternFill>
    </fill>
    <fill>
      <patternFill patternType="solid">
        <fgColor rgb="FFC0C0C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22"/>
        <bgColor indexed="64"/>
      </patternFill>
    </fill>
    <fill>
      <patternFill patternType="solid">
        <fgColor indexed="31"/>
        <bgColor indexed="64"/>
      </patternFill>
    </fill>
    <fill>
      <patternFill patternType="solid">
        <fgColor indexed="23"/>
        <bgColor indexed="55"/>
      </patternFill>
    </fill>
    <fill>
      <patternFill patternType="solid">
        <fgColor indexed="10"/>
        <bgColor indexed="60"/>
      </patternFill>
    </fill>
    <fill>
      <patternFill patternType="solid">
        <fgColor indexed="20"/>
        <bgColor indexed="36"/>
      </patternFill>
    </fill>
    <fill>
      <patternFill patternType="solid">
        <fgColor indexed="17"/>
        <bgColor indexed="21"/>
      </patternFill>
    </fill>
    <fill>
      <patternFill patternType="solid">
        <fgColor theme="0"/>
        <bgColor indexed="64"/>
      </patternFill>
    </fill>
    <fill>
      <patternFill patternType="solid">
        <fgColor theme="3" tint="0.39997558519241921"/>
        <bgColor indexed="56"/>
      </patternFill>
    </fill>
    <fill>
      <patternFill patternType="solid">
        <fgColor theme="7" tint="0.39997558519241921"/>
        <bgColor indexed="36"/>
      </patternFill>
    </fill>
    <fill>
      <patternFill patternType="solid">
        <fgColor theme="9" tint="-0.249977111117893"/>
        <bgColor indexed="60"/>
      </patternFill>
    </fill>
    <fill>
      <patternFill patternType="solid">
        <fgColor rgb="FF92D050"/>
        <bgColor indexed="56"/>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bottom/>
      <diagonal/>
    </border>
    <border>
      <left style="thin">
        <color auto="1"/>
      </left>
      <right style="thin">
        <color auto="1"/>
      </right>
      <top/>
      <bottom/>
      <diagonal/>
    </border>
    <border>
      <left style="medium">
        <color indexed="8"/>
      </left>
      <right/>
      <top/>
      <bottom/>
      <diagonal/>
    </border>
    <border>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top style="thin">
        <color auto="1"/>
      </top>
      <bottom style="thin">
        <color auto="1"/>
      </bottom>
      <diagonal/>
    </border>
    <border>
      <left style="medium">
        <color indexed="8"/>
      </left>
      <right/>
      <top style="thin">
        <color auto="1"/>
      </top>
      <bottom style="thin">
        <color auto="1"/>
      </bottom>
      <diagonal/>
    </border>
    <border>
      <left/>
      <right style="thin">
        <color indexed="8"/>
      </right>
      <top style="thin">
        <color auto="1"/>
      </top>
      <bottom style="thin">
        <color auto="1"/>
      </bottom>
      <diagonal/>
    </border>
    <border>
      <left/>
      <right style="medium">
        <color indexed="8"/>
      </right>
      <top style="thin">
        <color auto="1"/>
      </top>
      <bottom style="thin">
        <color auto="1"/>
      </bottom>
      <diagonal/>
    </border>
  </borders>
  <cellStyleXfs count="7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8" borderId="8" applyNumberFormat="0" applyFont="0" applyAlignment="0" applyProtection="0"/>
    <xf numFmtId="9" fontId="18" fillId="0" borderId="0" applyFont="0" applyFill="0" applyBorder="0" applyAlignment="0" applyProtection="0"/>
    <xf numFmtId="0" fontId="26" fillId="0" borderId="0"/>
    <xf numFmtId="9" fontId="26" fillId="0" borderId="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18">
    <xf numFmtId="0" fontId="0" fillId="0" borderId="0" xfId="0"/>
    <xf numFmtId="9" fontId="0" fillId="0" borderId="0" xfId="0" applyNumberFormat="1"/>
    <xf numFmtId="6" fontId="0" fillId="0" borderId="0" xfId="0" applyNumberFormat="1"/>
    <xf numFmtId="0" fontId="19" fillId="0" borderId="10" xfId="0" applyFont="1" applyBorder="1" applyAlignment="1">
      <alignment horizontal="center"/>
    </xf>
    <xf numFmtId="0" fontId="0" fillId="0" borderId="11" xfId="0" applyBorder="1"/>
    <xf numFmtId="164" fontId="0" fillId="0" borderId="10" xfId="42" applyNumberFormat="1" applyFont="1" applyBorder="1" applyAlignment="1">
      <alignment horizontal="center"/>
    </xf>
    <xf numFmtId="3" fontId="0" fillId="0" borderId="10" xfId="0" applyNumberFormat="1" applyBorder="1" applyAlignment="1">
      <alignment horizontal="center"/>
    </xf>
    <xf numFmtId="3" fontId="19" fillId="0" borderId="10" xfId="0" applyNumberFormat="1" applyFont="1" applyBorder="1" applyAlignment="1">
      <alignment horizontal="center"/>
    </xf>
    <xf numFmtId="165" fontId="0" fillId="0" borderId="10" xfId="41" applyNumberFormat="1" applyFont="1" applyBorder="1" applyAlignment="1">
      <alignment horizontal="center"/>
    </xf>
    <xf numFmtId="0" fontId="0" fillId="36" borderId="10" xfId="0" applyFill="1" applyBorder="1" applyAlignment="1">
      <alignment horizontal="center"/>
    </xf>
    <xf numFmtId="164" fontId="0" fillId="36" borderId="10" xfId="42" applyNumberFormat="1" applyFont="1" applyFill="1" applyBorder="1" applyAlignment="1">
      <alignment horizontal="center"/>
    </xf>
    <xf numFmtId="3" fontId="0" fillId="36" borderId="10" xfId="0" applyNumberFormat="1" applyFill="1" applyBorder="1" applyAlignment="1">
      <alignment horizontal="center"/>
    </xf>
    <xf numFmtId="165" fontId="0" fillId="36" borderId="10" xfId="41" applyNumberFormat="1" applyFont="1" applyFill="1" applyBorder="1" applyAlignment="1">
      <alignment horizontal="center"/>
    </xf>
    <xf numFmtId="0" fontId="19" fillId="0" borderId="0" xfId="0" applyFont="1" applyFill="1" applyBorder="1" applyAlignment="1">
      <alignment horizontal="left"/>
    </xf>
    <xf numFmtId="3" fontId="19" fillId="37" borderId="10" xfId="0" applyNumberFormat="1" applyFont="1" applyFill="1" applyBorder="1" applyAlignment="1">
      <alignment horizontal="center"/>
    </xf>
    <xf numFmtId="0" fontId="0" fillId="0" borderId="13" xfId="0" applyBorder="1"/>
    <xf numFmtId="0" fontId="0" fillId="0" borderId="14" xfId="0" applyBorder="1" applyAlignment="1">
      <alignment horizontal="center" wrapText="1"/>
    </xf>
    <xf numFmtId="0" fontId="0" fillId="0" borderId="12" xfId="0" applyBorder="1"/>
    <xf numFmtId="3" fontId="0" fillId="36" borderId="0" xfId="0" applyNumberFormat="1" applyFill="1" applyBorder="1" applyAlignment="1">
      <alignment horizontal="center"/>
    </xf>
    <xf numFmtId="9" fontId="0" fillId="37" borderId="10" xfId="44" applyFont="1" applyFill="1" applyBorder="1" applyAlignment="1">
      <alignment horizontal="center"/>
    </xf>
    <xf numFmtId="0" fontId="0" fillId="37" borderId="10" xfId="0" applyFill="1" applyBorder="1" applyAlignment="1">
      <alignment horizontal="center" wrapText="1"/>
    </xf>
    <xf numFmtId="0" fontId="0" fillId="37" borderId="10" xfId="0" applyFill="1" applyBorder="1"/>
    <xf numFmtId="3" fontId="0" fillId="37" borderId="10" xfId="0" applyNumberFormat="1" applyFill="1" applyBorder="1" applyAlignment="1">
      <alignment horizontal="center"/>
    </xf>
    <xf numFmtId="0" fontId="0" fillId="37" borderId="10" xfId="0" applyFill="1" applyBorder="1" applyAlignment="1">
      <alignment horizontal="center"/>
    </xf>
    <xf numFmtId="165" fontId="0" fillId="37" borderId="10" xfId="41" applyNumberFormat="1" applyFont="1" applyFill="1" applyBorder="1" applyAlignment="1">
      <alignment horizontal="center"/>
    </xf>
    <xf numFmtId="0" fontId="0" fillId="37" borderId="13" xfId="0" applyFill="1" applyBorder="1"/>
    <xf numFmtId="0" fontId="0" fillId="37" borderId="14" xfId="0" applyFill="1" applyBorder="1" applyAlignment="1">
      <alignment horizontal="center" wrapText="1"/>
    </xf>
    <xf numFmtId="164" fontId="0" fillId="37" borderId="10" xfId="42" applyNumberFormat="1" applyFont="1" applyFill="1" applyBorder="1" applyAlignment="1">
      <alignment horizontal="center"/>
    </xf>
    <xf numFmtId="0" fontId="0" fillId="0" borderId="10" xfId="0" applyBorder="1"/>
    <xf numFmtId="0" fontId="0" fillId="0" borderId="10" xfId="0" applyBorder="1" applyAlignment="1">
      <alignment horizontal="center"/>
    </xf>
    <xf numFmtId="0" fontId="0" fillId="0" borderId="10" xfId="0" applyBorder="1" applyAlignment="1">
      <alignment horizontal="center" wrapText="1"/>
    </xf>
    <xf numFmtId="9" fontId="0" fillId="0" borderId="10" xfId="44" applyFont="1" applyBorder="1" applyAlignment="1">
      <alignment horizontal="center"/>
    </xf>
    <xf numFmtId="0" fontId="0" fillId="36" borderId="0" xfId="0" applyFill="1" applyBorder="1" applyAlignment="1">
      <alignment horizontal="center"/>
    </xf>
    <xf numFmtId="164" fontId="0" fillId="36" borderId="0" xfId="42" applyNumberFormat="1" applyFont="1" applyFill="1" applyBorder="1" applyAlignment="1">
      <alignment horizontal="center"/>
    </xf>
    <xf numFmtId="3" fontId="19" fillId="0" borderId="0" xfId="0" applyNumberFormat="1" applyFont="1" applyFill="1" applyBorder="1" applyAlignment="1">
      <alignment horizontal="center"/>
    </xf>
    <xf numFmtId="0" fontId="0" fillId="0" borderId="0" xfId="0"/>
    <xf numFmtId="0" fontId="19" fillId="0" borderId="10" xfId="0" applyFont="1" applyFill="1" applyBorder="1"/>
    <xf numFmtId="0" fontId="19" fillId="0" borderId="10" xfId="0" applyFont="1" applyBorder="1" applyAlignment="1">
      <alignment horizontal="left"/>
    </xf>
    <xf numFmtId="0" fontId="19" fillId="0" borderId="10" xfId="0" applyFont="1" applyBorder="1" applyAlignment="1">
      <alignment horizontal="center"/>
    </xf>
    <xf numFmtId="0" fontId="0" fillId="0" borderId="10" xfId="0" applyBorder="1" applyAlignment="1">
      <alignment horizontal="left" indent="1"/>
    </xf>
    <xf numFmtId="0" fontId="19" fillId="35" borderId="10" xfId="0" applyFont="1" applyFill="1" applyBorder="1" applyAlignment="1">
      <alignment horizontal="left"/>
    </xf>
    <xf numFmtId="0" fontId="19" fillId="0" borderId="0" xfId="0" applyFont="1" applyFill="1"/>
    <xf numFmtId="0" fontId="0" fillId="0" borderId="11" xfId="0" applyBorder="1"/>
    <xf numFmtId="0" fontId="19" fillId="0" borderId="12" xfId="0" applyFont="1" applyFill="1" applyBorder="1" applyAlignment="1">
      <alignment wrapText="1"/>
    </xf>
    <xf numFmtId="0" fontId="19" fillId="0" borderId="13" xfId="0" applyFont="1" applyFill="1" applyBorder="1" applyAlignment="1">
      <alignment wrapText="1"/>
    </xf>
    <xf numFmtId="0" fontId="19" fillId="0" borderId="11" xfId="0" applyFont="1" applyFill="1" applyBorder="1" applyAlignment="1">
      <alignment wrapText="1"/>
    </xf>
    <xf numFmtId="0" fontId="0" fillId="0" borderId="11" xfId="0" applyFill="1" applyBorder="1"/>
    <xf numFmtId="3" fontId="0" fillId="0" borderId="0" xfId="0" applyNumberFormat="1"/>
    <xf numFmtId="3" fontId="19" fillId="0" borderId="13" xfId="0" applyNumberFormat="1" applyFont="1" applyFill="1" applyBorder="1" applyAlignment="1">
      <alignment wrapText="1"/>
    </xf>
    <xf numFmtId="3" fontId="0" fillId="0" borderId="10" xfId="0" applyNumberFormat="1" applyBorder="1" applyAlignment="1">
      <alignment horizontal="center" wrapText="1"/>
    </xf>
    <xf numFmtId="164" fontId="19" fillId="0" borderId="10" xfId="41" applyNumberFormat="1" applyFont="1" applyBorder="1" applyAlignment="1">
      <alignment horizontal="center"/>
    </xf>
    <xf numFmtId="164" fontId="0" fillId="0" borderId="10" xfId="41" applyNumberFormat="1" applyFont="1" applyBorder="1" applyAlignment="1">
      <alignment horizontal="center"/>
    </xf>
    <xf numFmtId="164" fontId="19" fillId="35" borderId="10" xfId="41" applyNumberFormat="1" applyFont="1" applyFill="1" applyBorder="1" applyAlignment="1">
      <alignment horizontal="center"/>
    </xf>
    <xf numFmtId="0" fontId="0" fillId="36" borderId="10" xfId="0" applyFill="1" applyBorder="1"/>
    <xf numFmtId="0" fontId="0" fillId="36" borderId="0" xfId="0" applyFill="1"/>
    <xf numFmtId="0" fontId="0" fillId="0" borderId="0" xfId="0" applyBorder="1"/>
    <xf numFmtId="0" fontId="19" fillId="0" borderId="10" xfId="0" applyFont="1" applyBorder="1" applyAlignment="1">
      <alignment horizontal="left" indent="1"/>
    </xf>
    <xf numFmtId="0" fontId="0" fillId="0" borderId="13" xfId="0" applyBorder="1"/>
    <xf numFmtId="0" fontId="0" fillId="0" borderId="12" xfId="0" applyBorder="1"/>
    <xf numFmtId="3" fontId="19" fillId="37" borderId="12" xfId="0" applyNumberFormat="1" applyFont="1" applyFill="1" applyBorder="1" applyAlignment="1">
      <alignment wrapText="1"/>
    </xf>
    <xf numFmtId="3" fontId="0" fillId="37" borderId="10" xfId="0" applyNumberFormat="1" applyFill="1" applyBorder="1" applyAlignment="1">
      <alignment horizontal="center" wrapText="1"/>
    </xf>
    <xf numFmtId="164" fontId="19" fillId="37" borderId="10" xfId="41" applyNumberFormat="1" applyFont="1" applyFill="1" applyBorder="1" applyAlignment="1">
      <alignment horizontal="center"/>
    </xf>
    <xf numFmtId="164" fontId="0" fillId="37" borderId="10" xfId="41" applyNumberFormat="1" applyFont="1" applyFill="1" applyBorder="1" applyAlignment="1">
      <alignment horizontal="center"/>
    </xf>
    <xf numFmtId="9" fontId="0" fillId="37" borderId="10" xfId="44" applyFont="1" applyFill="1" applyBorder="1" applyAlignment="1">
      <alignment horizontal="center"/>
    </xf>
    <xf numFmtId="0" fontId="19" fillId="37" borderId="12" xfId="0" applyFont="1" applyFill="1" applyBorder="1" applyAlignment="1">
      <alignment wrapText="1"/>
    </xf>
    <xf numFmtId="0" fontId="0" fillId="37" borderId="10" xfId="0" applyFill="1" applyBorder="1" applyAlignment="1">
      <alignment horizontal="center" wrapText="1"/>
    </xf>
    <xf numFmtId="0" fontId="0" fillId="37" borderId="10" xfId="0" applyFill="1" applyBorder="1"/>
    <xf numFmtId="164" fontId="0" fillId="37" borderId="10" xfId="42" applyNumberFormat="1" applyFont="1" applyFill="1" applyBorder="1" applyAlignment="1">
      <alignment horizontal="center" wrapText="1"/>
    </xf>
    <xf numFmtId="164" fontId="19" fillId="37" borderId="15" xfId="42" applyNumberFormat="1" applyFont="1" applyFill="1" applyBorder="1" applyAlignment="1">
      <alignment wrapText="1"/>
    </xf>
    <xf numFmtId="0" fontId="19" fillId="0" borderId="11" xfId="0" applyFont="1" applyBorder="1"/>
    <xf numFmtId="164" fontId="0" fillId="0" borderId="12" xfId="42" applyNumberFormat="1" applyFont="1" applyBorder="1"/>
    <xf numFmtId="0" fontId="0" fillId="0" borderId="11" xfId="0" applyBorder="1" applyAlignment="1">
      <alignment horizontal="center" wrapText="1"/>
    </xf>
    <xf numFmtId="164" fontId="19" fillId="0" borderId="11" xfId="41" applyNumberFormat="1" applyFont="1" applyBorder="1" applyAlignment="1">
      <alignment horizontal="center"/>
    </xf>
    <xf numFmtId="164" fontId="0" fillId="0" borderId="11" xfId="41" applyNumberFormat="1" applyFont="1" applyBorder="1" applyAlignment="1">
      <alignment horizontal="center"/>
    </xf>
    <xf numFmtId="9" fontId="0" fillId="0" borderId="11" xfId="44" applyFont="1" applyBorder="1" applyAlignment="1">
      <alignment horizontal="center"/>
    </xf>
    <xf numFmtId="164" fontId="19" fillId="35" borderId="11" xfId="41" applyNumberFormat="1" applyFont="1" applyFill="1" applyBorder="1" applyAlignment="1">
      <alignment horizontal="center"/>
    </xf>
    <xf numFmtId="0" fontId="0" fillId="36" borderId="11" xfId="0" applyFill="1" applyBorder="1"/>
    <xf numFmtId="0" fontId="0" fillId="0" borderId="13" xfId="0" applyBorder="1" applyAlignment="1">
      <alignment horizontal="center" wrapText="1"/>
    </xf>
    <xf numFmtId="164" fontId="19" fillId="0" borderId="12" xfId="42" applyNumberFormat="1" applyFont="1" applyFill="1" applyBorder="1" applyAlignment="1">
      <alignment wrapText="1"/>
    </xf>
    <xf numFmtId="0" fontId="19" fillId="37" borderId="10" xfId="0" applyFont="1" applyFill="1" applyBorder="1" applyAlignment="1">
      <alignment wrapText="1"/>
    </xf>
    <xf numFmtId="9" fontId="0" fillId="0" borderId="13" xfId="44" applyFont="1" applyBorder="1" applyAlignment="1">
      <alignment horizontal="center"/>
    </xf>
    <xf numFmtId="164" fontId="0" fillId="0" borderId="11" xfId="42" applyNumberFormat="1" applyFont="1" applyBorder="1" applyAlignment="1">
      <alignment horizontal="center" wrapText="1"/>
    </xf>
    <xf numFmtId="164" fontId="0" fillId="0" borderId="13" xfId="41" applyNumberFormat="1" applyFont="1" applyBorder="1" applyAlignment="1">
      <alignment horizontal="center"/>
    </xf>
    <xf numFmtId="164" fontId="19" fillId="0" borderId="13" xfId="41" applyNumberFormat="1" applyFont="1" applyBorder="1" applyAlignment="1">
      <alignment horizontal="center"/>
    </xf>
    <xf numFmtId="9" fontId="0" fillId="0" borderId="10" xfId="0" applyNumberFormat="1" applyBorder="1" applyAlignment="1">
      <alignment horizontal="center"/>
    </xf>
    <xf numFmtId="164" fontId="0" fillId="37" borderId="16" xfId="41" applyNumberFormat="1" applyFont="1" applyFill="1" applyBorder="1" applyAlignment="1">
      <alignment horizontal="center"/>
    </xf>
    <xf numFmtId="164" fontId="19" fillId="37" borderId="16" xfId="41" applyNumberFormat="1" applyFont="1" applyFill="1" applyBorder="1" applyAlignment="1">
      <alignment horizontal="center"/>
    </xf>
    <xf numFmtId="0" fontId="0" fillId="37" borderId="16" xfId="0" applyFill="1" applyBorder="1" applyAlignment="1">
      <alignment horizontal="center" wrapText="1"/>
    </xf>
    <xf numFmtId="9" fontId="0" fillId="0" borderId="10" xfId="44" applyFont="1" applyBorder="1"/>
    <xf numFmtId="0" fontId="0" fillId="0" borderId="11" xfId="0" applyBorder="1" applyAlignment="1">
      <alignment horizontal="center"/>
    </xf>
    <xf numFmtId="9" fontId="0" fillId="37" borderId="16" xfId="44" applyFont="1" applyFill="1" applyBorder="1" applyAlignment="1">
      <alignment horizontal="center"/>
    </xf>
    <xf numFmtId="0" fontId="0" fillId="0" borderId="10" xfId="0" applyBorder="1"/>
    <xf numFmtId="0" fontId="0" fillId="0" borderId="10" xfId="0" applyBorder="1" applyAlignment="1">
      <alignment horizontal="center"/>
    </xf>
    <xf numFmtId="0" fontId="0" fillId="0" borderId="10" xfId="0" applyBorder="1" applyAlignment="1">
      <alignment horizontal="center" wrapText="1"/>
    </xf>
    <xf numFmtId="9" fontId="0" fillId="0" borderId="10" xfId="44" applyFont="1" applyBorder="1" applyAlignment="1">
      <alignment horizontal="center"/>
    </xf>
    <xf numFmtId="0" fontId="0" fillId="36" borderId="16" xfId="0" applyFill="1" applyBorder="1"/>
    <xf numFmtId="0" fontId="20" fillId="0" borderId="0" xfId="0" applyNumberFormat="1" applyFont="1" applyBorder="1" applyAlignment="1">
      <alignment vertical="center"/>
    </xf>
    <xf numFmtId="0" fontId="21" fillId="0" borderId="0" xfId="0" applyNumberFormat="1" applyFont="1" applyBorder="1" applyAlignment="1">
      <alignment vertical="center"/>
    </xf>
    <xf numFmtId="0" fontId="22" fillId="0" borderId="0" xfId="0" applyNumberFormat="1" applyFont="1" applyBorder="1" applyAlignment="1">
      <alignment vertical="center"/>
    </xf>
    <xf numFmtId="0" fontId="23" fillId="0" borderId="0" xfId="0" applyNumberFormat="1" applyFont="1" applyBorder="1" applyAlignment="1">
      <alignment vertical="center"/>
    </xf>
    <xf numFmtId="0" fontId="16" fillId="0" borderId="0" xfId="0" applyNumberFormat="1" applyFont="1" applyBorder="1" applyAlignment="1">
      <alignment vertical="center"/>
    </xf>
    <xf numFmtId="0" fontId="0" fillId="0" borderId="0" xfId="0" applyNumberFormat="1" applyBorder="1" applyAlignment="1">
      <alignment vertical="center"/>
    </xf>
    <xf numFmtId="0" fontId="0" fillId="0" borderId="0" xfId="0" applyBorder="1" applyAlignment="1">
      <alignment wrapText="1"/>
    </xf>
    <xf numFmtId="0" fontId="0" fillId="0" borderId="0" xfId="0" applyNumberFormat="1" applyBorder="1" applyAlignment="1">
      <alignment horizontal="left" vertical="center"/>
    </xf>
    <xf numFmtId="0" fontId="0" fillId="0" borderId="0" xfId="0" applyNumberFormat="1" applyFont="1" applyBorder="1" applyAlignment="1">
      <alignment horizontal="left" vertical="center"/>
    </xf>
    <xf numFmtId="0" fontId="24" fillId="27" borderId="0" xfId="0" applyNumberFormat="1" applyFont="1" applyFill="1" applyBorder="1" applyAlignment="1">
      <alignment horizontal="left" vertical="center"/>
    </xf>
    <xf numFmtId="0" fontId="25" fillId="0" borderId="0" xfId="0" applyNumberFormat="1" applyFont="1" applyBorder="1" applyAlignment="1">
      <alignment horizontal="left" vertical="center"/>
    </xf>
    <xf numFmtId="0" fontId="0" fillId="0" borderId="0" xfId="0" applyFont="1" applyAlignment="1"/>
    <xf numFmtId="0" fontId="0" fillId="0" borderId="0" xfId="0" applyFont="1"/>
    <xf numFmtId="0" fontId="27" fillId="39" borderId="17" xfId="45" applyFont="1" applyFill="1" applyBorder="1"/>
    <xf numFmtId="0" fontId="27" fillId="39" borderId="18" xfId="45" applyFont="1" applyFill="1" applyBorder="1"/>
    <xf numFmtId="0" fontId="27" fillId="40" borderId="19" xfId="45" applyFont="1" applyFill="1" applyBorder="1"/>
    <xf numFmtId="0" fontId="27" fillId="40" borderId="17" xfId="45" applyFont="1" applyFill="1" applyBorder="1"/>
    <xf numFmtId="0" fontId="16" fillId="0" borderId="0" xfId="0" applyNumberFormat="1" applyFont="1" applyBorder="1" applyAlignment="1">
      <alignment horizontal="left" vertical="center"/>
    </xf>
    <xf numFmtId="0" fontId="0" fillId="25" borderId="0" xfId="0" applyNumberFormat="1" applyFont="1" applyFill="1" applyBorder="1" applyAlignment="1">
      <alignment vertical="center"/>
    </xf>
    <xf numFmtId="0" fontId="0" fillId="26" borderId="0" xfId="0" applyNumberFormat="1" applyFont="1" applyFill="1" applyBorder="1" applyAlignment="1">
      <alignment vertical="center"/>
    </xf>
    <xf numFmtId="0" fontId="25" fillId="25" borderId="0" xfId="0" applyNumberFormat="1" applyFont="1" applyFill="1" applyBorder="1" applyAlignment="1">
      <alignment vertical="center"/>
    </xf>
    <xf numFmtId="0" fontId="25" fillId="26" borderId="0" xfId="0" applyNumberFormat="1" applyFont="1" applyFill="1" applyBorder="1" applyAlignment="1">
      <alignment vertical="center"/>
    </xf>
    <xf numFmtId="0" fontId="24" fillId="26" borderId="0" xfId="0" applyNumberFormat="1" applyFont="1" applyFill="1" applyBorder="1" applyAlignment="1">
      <alignment vertical="center"/>
    </xf>
    <xf numFmtId="2" fontId="0" fillId="0" borderId="11" xfId="0" applyNumberFormat="1" applyBorder="1" applyAlignment="1">
      <alignment horizontal="left" vertical="center"/>
    </xf>
    <xf numFmtId="2" fontId="0" fillId="0" borderId="10" xfId="0" applyNumberFormat="1" applyBorder="1" applyAlignment="1">
      <alignment horizontal="left" vertical="center"/>
    </xf>
    <xf numFmtId="2" fontId="19" fillId="0" borderId="10" xfId="0" applyNumberFormat="1" applyFont="1" applyBorder="1" applyAlignment="1">
      <alignment horizontal="left" vertical="center"/>
    </xf>
    <xf numFmtId="2" fontId="0" fillId="0" borderId="10" xfId="0" applyNumberFormat="1" applyBorder="1" applyAlignment="1">
      <alignment horizontal="left" vertical="center" indent="1"/>
    </xf>
    <xf numFmtId="2" fontId="0" fillId="0" borderId="22" xfId="0" applyNumberFormat="1" applyFill="1" applyBorder="1" applyAlignment="1">
      <alignment horizontal="left" vertical="center"/>
    </xf>
    <xf numFmtId="2" fontId="0" fillId="36" borderId="10" xfId="0" applyNumberFormat="1" applyFill="1" applyBorder="1" applyAlignment="1">
      <alignment horizontal="left" vertical="center"/>
    </xf>
    <xf numFmtId="2" fontId="0" fillId="36" borderId="0" xfId="0" applyNumberFormat="1" applyFill="1" applyAlignment="1">
      <alignment horizontal="left" vertical="center"/>
    </xf>
    <xf numFmtId="2" fontId="19" fillId="35" borderId="10" xfId="0" applyNumberFormat="1" applyFont="1" applyFill="1" applyBorder="1" applyAlignment="1">
      <alignment horizontal="left" vertical="center"/>
    </xf>
    <xf numFmtId="0" fontId="0" fillId="0" borderId="0" xfId="0" applyAlignment="1">
      <alignment horizontal="left" vertical="center"/>
    </xf>
    <xf numFmtId="0" fontId="19" fillId="0" borderId="0" xfId="0" applyFont="1" applyFill="1" applyBorder="1" applyAlignment="1">
      <alignment wrapText="1"/>
    </xf>
    <xf numFmtId="164" fontId="0" fillId="0" borderId="0" xfId="0" applyNumberFormat="1"/>
    <xf numFmtId="0" fontId="27" fillId="0" borderId="0" xfId="45" applyFont="1" applyFill="1" applyBorder="1"/>
    <xf numFmtId="0" fontId="0" fillId="0" borderId="0" xfId="0" applyFont="1" applyBorder="1"/>
    <xf numFmtId="0" fontId="27" fillId="38" borderId="25" xfId="45" applyFont="1" applyFill="1" applyBorder="1"/>
    <xf numFmtId="0" fontId="27" fillId="41" borderId="25" xfId="45" applyFont="1" applyFill="1" applyBorder="1"/>
    <xf numFmtId="0" fontId="27" fillId="41" borderId="26" xfId="45" applyFont="1" applyFill="1" applyBorder="1"/>
    <xf numFmtId="3" fontId="0" fillId="0" borderId="0" xfId="0" applyNumberFormat="1" applyFont="1"/>
    <xf numFmtId="0" fontId="0" fillId="0" borderId="0" xfId="0" applyFont="1" applyFill="1" applyBorder="1"/>
    <xf numFmtId="6" fontId="25" fillId="26" borderId="0" xfId="0" applyNumberFormat="1" applyFont="1" applyFill="1" applyBorder="1" applyAlignment="1">
      <alignment vertical="center"/>
    </xf>
    <xf numFmtId="1" fontId="0" fillId="0" borderId="0" xfId="0" applyNumberFormat="1" applyFont="1"/>
    <xf numFmtId="0" fontId="0" fillId="42" borderId="0" xfId="0" applyFont="1" applyFill="1" applyBorder="1"/>
    <xf numFmtId="0" fontId="0" fillId="0" borderId="0" xfId="0" applyFont="1" applyAlignment="1">
      <alignment wrapText="1"/>
    </xf>
    <xf numFmtId="0" fontId="28" fillId="0" borderId="0" xfId="45" applyFont="1" applyFill="1" applyBorder="1" applyAlignment="1">
      <alignment horizontal="center" vertical="center"/>
    </xf>
    <xf numFmtId="0" fontId="0" fillId="0" borderId="0" xfId="0" applyFont="1" applyAlignment="1">
      <alignment horizontal="center" vertical="center"/>
    </xf>
    <xf numFmtId="1" fontId="27" fillId="40" borderId="17" xfId="45" applyNumberFormat="1" applyFont="1" applyFill="1" applyBorder="1"/>
    <xf numFmtId="0" fontId="0" fillId="42" borderId="0" xfId="0" applyFont="1" applyFill="1"/>
    <xf numFmtId="166" fontId="0" fillId="42" borderId="0" xfId="0" applyNumberFormat="1" applyFont="1" applyFill="1"/>
    <xf numFmtId="166" fontId="0" fillId="42" borderId="0" xfId="0" applyNumberFormat="1" applyFont="1" applyFill="1" applyBorder="1"/>
    <xf numFmtId="0" fontId="27" fillId="38" borderId="23" xfId="45" applyFont="1" applyFill="1" applyBorder="1" applyAlignment="1">
      <alignment horizontal="center" vertical="center"/>
    </xf>
    <xf numFmtId="0" fontId="0" fillId="0" borderId="0" xfId="0" applyFont="1" applyAlignment="1">
      <alignment textRotation="90" wrapText="1"/>
    </xf>
    <xf numFmtId="1" fontId="27" fillId="41" borderId="26" xfId="45" applyNumberFormat="1" applyFont="1" applyFill="1" applyBorder="1"/>
    <xf numFmtId="0" fontId="0" fillId="0" borderId="21" xfId="0" applyFont="1" applyBorder="1"/>
    <xf numFmtId="3" fontId="0" fillId="0" borderId="0" xfId="0" applyNumberFormat="1" applyFont="1" applyBorder="1"/>
    <xf numFmtId="0" fontId="28" fillId="0" borderId="23" xfId="45" applyFont="1" applyBorder="1" applyAlignment="1">
      <alignment horizontal="center" vertical="center" wrapText="1" shrinkToFit="1"/>
    </xf>
    <xf numFmtId="0" fontId="28" fillId="0" borderId="0" xfId="45" applyFont="1" applyBorder="1" applyAlignment="1">
      <alignment horizontal="center" vertical="center" wrapText="1" shrinkToFit="1"/>
    </xf>
    <xf numFmtId="1" fontId="28" fillId="0" borderId="0" xfId="45" applyNumberFormat="1" applyFont="1" applyBorder="1" applyAlignment="1">
      <alignment horizontal="center" vertical="center" wrapText="1" shrinkToFit="1"/>
    </xf>
    <xf numFmtId="0" fontId="27" fillId="43" borderId="19" xfId="45" applyFont="1" applyFill="1" applyBorder="1"/>
    <xf numFmtId="0" fontId="27" fillId="43" borderId="17" xfId="45" applyFont="1" applyFill="1" applyBorder="1"/>
    <xf numFmtId="0" fontId="27" fillId="44" borderId="19" xfId="45" applyFont="1" applyFill="1" applyBorder="1"/>
    <xf numFmtId="0" fontId="27" fillId="44" borderId="17" xfId="45" applyFont="1" applyFill="1" applyBorder="1"/>
    <xf numFmtId="1" fontId="27" fillId="44" borderId="17" xfId="45" applyNumberFormat="1" applyFont="1" applyFill="1" applyBorder="1"/>
    <xf numFmtId="0" fontId="27" fillId="45" borderId="19" xfId="45" applyFont="1" applyFill="1" applyBorder="1"/>
    <xf numFmtId="0" fontId="27" fillId="45" borderId="17" xfId="45" applyFont="1" applyFill="1" applyBorder="1"/>
    <xf numFmtId="0" fontId="27" fillId="46" borderId="19" xfId="45" applyFont="1" applyFill="1" applyBorder="1"/>
    <xf numFmtId="0" fontId="27" fillId="46" borderId="17" xfId="45" applyFont="1" applyFill="1" applyBorder="1"/>
    <xf numFmtId="1" fontId="0" fillId="0" borderId="0" xfId="0" applyNumberFormat="1" applyFont="1" applyFill="1" applyBorder="1"/>
    <xf numFmtId="166" fontId="0" fillId="0" borderId="0" xfId="0" applyNumberFormat="1" applyFont="1" applyFill="1"/>
    <xf numFmtId="1" fontId="0" fillId="0" borderId="0" xfId="0" applyNumberFormat="1" applyFont="1" applyFill="1"/>
    <xf numFmtId="0" fontId="0" fillId="0" borderId="0" xfId="0" applyFont="1" applyFill="1"/>
    <xf numFmtId="0" fontId="0" fillId="0" borderId="0" xfId="0" applyFont="1" applyFill="1" applyAlignment="1">
      <alignment horizontal="right" vertical="center"/>
    </xf>
    <xf numFmtId="1" fontId="27" fillId="0" borderId="0" xfId="0" applyNumberFormat="1" applyFont="1" applyFill="1" applyBorder="1" applyAlignment="1">
      <alignment horizontal="right" vertical="center"/>
    </xf>
    <xf numFmtId="3" fontId="27" fillId="41" borderId="27" xfId="45" applyNumberFormat="1" applyFont="1" applyFill="1" applyBorder="1"/>
    <xf numFmtId="3" fontId="28" fillId="0" borderId="24" xfId="45" applyNumberFormat="1" applyFont="1" applyBorder="1" applyAlignment="1">
      <alignment horizontal="center" vertical="center" wrapText="1" shrinkToFit="1"/>
    </xf>
    <xf numFmtId="3" fontId="27" fillId="43" borderId="18" xfId="45" applyNumberFormat="1" applyFont="1" applyFill="1" applyBorder="1"/>
    <xf numFmtId="3" fontId="27" fillId="40" borderId="18" xfId="45" applyNumberFormat="1" applyFont="1" applyFill="1" applyBorder="1"/>
    <xf numFmtId="3" fontId="27" fillId="39" borderId="17" xfId="45" applyNumberFormat="1" applyFont="1" applyFill="1" applyBorder="1"/>
    <xf numFmtId="3" fontId="27" fillId="46" borderId="20" xfId="45" applyNumberFormat="1" applyFont="1" applyFill="1" applyBorder="1"/>
    <xf numFmtId="3" fontId="27" fillId="44" borderId="17" xfId="45" applyNumberFormat="1" applyFont="1" applyFill="1" applyBorder="1"/>
    <xf numFmtId="3" fontId="27" fillId="45" borderId="17" xfId="45" applyNumberFormat="1" applyFont="1" applyFill="1" applyBorder="1"/>
    <xf numFmtId="0" fontId="28" fillId="0" borderId="25" xfId="45" applyFont="1" applyBorder="1" applyAlignment="1">
      <alignment horizontal="center" vertical="center" wrapText="1" shrinkToFit="1"/>
    </xf>
    <xf numFmtId="0" fontId="28" fillId="0" borderId="26" xfId="45" applyFont="1" applyBorder="1" applyAlignment="1">
      <alignment horizontal="center" vertical="center" wrapText="1" shrinkToFit="1"/>
    </xf>
    <xf numFmtId="0" fontId="28" fillId="42" borderId="26" xfId="45" applyFont="1" applyFill="1" applyBorder="1" applyAlignment="1">
      <alignment horizontal="center" vertical="center" wrapText="1" shrinkToFit="1"/>
    </xf>
    <xf numFmtId="3" fontId="28" fillId="0" borderId="26" xfId="45" applyNumberFormat="1" applyFont="1" applyBorder="1" applyAlignment="1">
      <alignment horizontal="center" vertical="center" wrapText="1" shrinkToFit="1"/>
    </xf>
    <xf numFmtId="0" fontId="28" fillId="0" borderId="28" xfId="45" applyFont="1" applyBorder="1" applyAlignment="1">
      <alignment horizontal="center" vertical="center" wrapText="1" shrinkToFit="1"/>
    </xf>
    <xf numFmtId="1" fontId="28" fillId="0" borderId="26" xfId="45" applyNumberFormat="1" applyFont="1" applyBorder="1" applyAlignment="1">
      <alignment horizontal="center" vertical="center" wrapText="1" shrinkToFit="1"/>
    </xf>
    <xf numFmtId="3" fontId="28" fillId="0" borderId="27" xfId="45" applyNumberFormat="1" applyFont="1" applyBorder="1" applyAlignment="1">
      <alignment horizontal="center" vertical="center" wrapText="1" shrinkToFit="1"/>
    </xf>
    <xf numFmtId="0" fontId="27" fillId="0" borderId="29" xfId="45" applyFont="1" applyFill="1" applyBorder="1"/>
    <xf numFmtId="0" fontId="27" fillId="0" borderId="12" xfId="45" applyFont="1" applyFill="1" applyBorder="1"/>
    <xf numFmtId="0" fontId="0" fillId="0" borderId="30" xfId="0" applyFont="1" applyFill="1" applyBorder="1"/>
    <xf numFmtId="0" fontId="0" fillId="0" borderId="12" xfId="0" applyFont="1" applyFill="1" applyBorder="1"/>
    <xf numFmtId="3" fontId="0" fillId="0" borderId="12" xfId="0" applyNumberFormat="1" applyFont="1" applyFill="1" applyBorder="1"/>
    <xf numFmtId="0" fontId="0" fillId="0" borderId="29" xfId="0" applyFill="1" applyBorder="1"/>
    <xf numFmtId="0" fontId="0" fillId="0" borderId="12" xfId="0" applyFill="1" applyBorder="1"/>
    <xf numFmtId="1" fontId="0" fillId="0" borderId="12" xfId="0" applyNumberFormat="1" applyFill="1" applyBorder="1"/>
    <xf numFmtId="3" fontId="0" fillId="0" borderId="12" xfId="0" applyNumberFormat="1" applyFill="1" applyBorder="1"/>
    <xf numFmtId="3" fontId="0" fillId="0" borderId="31" xfId="0" applyNumberFormat="1" applyFont="1" applyFill="1" applyBorder="1"/>
    <xf numFmtId="0" fontId="0" fillId="0" borderId="29" xfId="0" applyFont="1" applyFill="1" applyBorder="1"/>
    <xf numFmtId="1" fontId="0" fillId="0" borderId="12" xfId="0" applyNumberFormat="1" applyFont="1" applyFill="1" applyBorder="1"/>
    <xf numFmtId="0" fontId="27" fillId="0" borderId="29" xfId="45" applyFont="1" applyBorder="1"/>
    <xf numFmtId="0" fontId="27" fillId="0" borderId="12" xfId="45" applyFont="1" applyBorder="1"/>
    <xf numFmtId="0" fontId="0" fillId="0" borderId="30" xfId="0" applyFont="1" applyBorder="1"/>
    <xf numFmtId="0" fontId="0" fillId="0" borderId="12" xfId="0" applyFont="1" applyBorder="1"/>
    <xf numFmtId="0" fontId="0" fillId="42" borderId="12" xfId="0" applyFont="1" applyFill="1" applyBorder="1"/>
    <xf numFmtId="3" fontId="0" fillId="0" borderId="12" xfId="0" applyNumberFormat="1" applyFont="1" applyBorder="1"/>
    <xf numFmtId="0" fontId="0" fillId="0" borderId="29" xfId="0" applyBorder="1"/>
    <xf numFmtId="1" fontId="0" fillId="0" borderId="12" xfId="0" applyNumberFormat="1" applyBorder="1"/>
    <xf numFmtId="3" fontId="0" fillId="0" borderId="12" xfId="0" applyNumberFormat="1" applyBorder="1"/>
    <xf numFmtId="3" fontId="0" fillId="0" borderId="31" xfId="0" applyNumberFormat="1" applyFont="1" applyBorder="1"/>
    <xf numFmtId="0" fontId="0" fillId="0" borderId="29" xfId="0" applyFont="1" applyBorder="1"/>
    <xf numFmtId="1" fontId="0" fillId="0" borderId="12" xfId="0" applyNumberFormat="1" applyFont="1" applyBorder="1"/>
    <xf numFmtId="2" fontId="0" fillId="0" borderId="12" xfId="0" applyNumberFormat="1" applyFont="1" applyFill="1" applyBorder="1"/>
    <xf numFmtId="0" fontId="29" fillId="0" borderId="30" xfId="45" applyFont="1" applyBorder="1" applyAlignment="1">
      <alignment horizontal="left"/>
    </xf>
    <xf numFmtId="166" fontId="0" fillId="42" borderId="12" xfId="0" applyNumberFormat="1" applyFont="1" applyFill="1" applyBorder="1"/>
    <xf numFmtId="166" fontId="0" fillId="0" borderId="12" xfId="0" applyNumberFormat="1" applyFont="1" applyFill="1" applyBorder="1"/>
    <xf numFmtId="3" fontId="0" fillId="0" borderId="32" xfId="0" applyNumberFormat="1" applyFont="1" applyBorder="1"/>
    <xf numFmtId="3" fontId="0" fillId="42" borderId="0" xfId="0" applyNumberFormat="1" applyFont="1" applyFill="1"/>
    <xf numFmtId="1" fontId="0" fillId="42" borderId="0" xfId="0" applyNumberFormat="1" applyFont="1" applyFill="1"/>
    <xf numFmtId="0" fontId="27" fillId="42" borderId="0" xfId="45" applyFont="1" applyFill="1" applyBorder="1"/>
    <xf numFmtId="0" fontId="24" fillId="27" borderId="0" xfId="0" applyNumberFormat="1" applyFont="1" applyFill="1" applyBorder="1" applyAlignment="1">
      <alignment horizontal="left" vertical="center"/>
    </xf>
  </cellXfs>
  <cellStyles count="71">
    <cellStyle name="20% - Accent1 2" xfId="33"/>
    <cellStyle name="20% - Accent2 2" xfId="34"/>
    <cellStyle name="20% - Accent3 2" xfId="35"/>
    <cellStyle name="20% - Accent4 2" xfId="36"/>
    <cellStyle name="20% - Accent5" xfId="27" builtinId="46" customBuiltin="1"/>
    <cellStyle name="20% - Accent6" xfId="31" builtinId="50" customBuiltin="1"/>
    <cellStyle name="40% - Accent1" xfId="18" builtinId="31" customBuiltin="1"/>
    <cellStyle name="40% - Accent2" xfId="21" builtinId="35" customBuiltin="1"/>
    <cellStyle name="40% - Accent3 2" xfId="37"/>
    <cellStyle name="40% - Accent4" xfId="25" builtinId="43" customBuiltin="1"/>
    <cellStyle name="40% - Accent5" xfId="28" builtinId="47" customBuiltin="1"/>
    <cellStyle name="40% - Accent6" xfId="32" builtinId="51" customBuiltin="1"/>
    <cellStyle name="60% - Accent1" xfId="19" builtinId="32" customBuiltin="1"/>
    <cellStyle name="60% - Accent2" xfId="22" builtinId="36" customBuiltin="1"/>
    <cellStyle name="60% - Accent3 2" xfId="38"/>
    <cellStyle name="60% - Accent4 2" xfId="39"/>
    <cellStyle name="60% - Accent5" xfId="29" builtinId="48" customBuiltin="1"/>
    <cellStyle name="60% - Accent6 2" xfId="40"/>
    <cellStyle name="Accent1" xfId="17" builtinId="29" customBuiltin="1"/>
    <cellStyle name="Accent2" xfId="20" builtinId="33" customBuiltin="1"/>
    <cellStyle name="Accent3" xfId="23" builtinId="37" customBuiltin="1"/>
    <cellStyle name="Accent4" xfId="24" builtinId="41" customBuiltin="1"/>
    <cellStyle name="Accent5" xfId="26" builtinId="45" customBuiltin="1"/>
    <cellStyle name="Accent6" xfId="30" builtinId="49" customBuiltin="1"/>
    <cellStyle name="Bad" xfId="7" builtinId="27" customBuiltin="1"/>
    <cellStyle name="Calculation" xfId="11" builtinId="22" customBuiltin="1"/>
    <cellStyle name="Check Cell" xfId="13" builtinId="23" customBuiltin="1"/>
    <cellStyle name="Comma 2" xfId="41"/>
    <cellStyle name="Currency 2" xfId="42"/>
    <cellStyle name="Explanatory Text" xfId="15" builtinId="53" customBuilti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Input" xfId="9" builtinId="20" customBuiltin="1"/>
    <cellStyle name="Linked Cell" xfId="12" builtinId="24" customBuiltin="1"/>
    <cellStyle name="Neutral" xfId="8" builtinId="28" customBuiltin="1"/>
    <cellStyle name="Normal" xfId="0" builtinId="0"/>
    <cellStyle name="Normal 2" xfId="45"/>
    <cellStyle name="Note 2" xfId="43"/>
    <cellStyle name="Output" xfId="10" builtinId="21" customBuiltin="1"/>
    <cellStyle name="Percent 2" xfId="44"/>
    <cellStyle name="Percent 3" xfId="46"/>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selection activeCell="F4" sqref="F4:G107"/>
    </sheetView>
  </sheetViews>
  <sheetFormatPr defaultColWidth="8.85546875" defaultRowHeight="15"/>
  <cols>
    <col min="1" max="16384" width="8.85546875" style="104"/>
  </cols>
  <sheetData>
    <row r="1" spans="1:8">
      <c r="A1" s="217" t="s">
        <v>182</v>
      </c>
      <c r="B1" s="217" t="s">
        <v>183</v>
      </c>
      <c r="C1" s="217"/>
      <c r="D1" s="217"/>
      <c r="F1" s="217" t="s">
        <v>183</v>
      </c>
      <c r="G1" s="217"/>
      <c r="H1" s="217"/>
    </row>
    <row r="2" spans="1:8" ht="15.75" customHeight="1">
      <c r="A2" s="217"/>
      <c r="B2" s="217" t="s">
        <v>184</v>
      </c>
      <c r="C2" s="217"/>
      <c r="D2" s="217"/>
      <c r="E2" s="105" t="s">
        <v>185</v>
      </c>
      <c r="F2" s="217" t="s">
        <v>190</v>
      </c>
      <c r="G2" s="217"/>
      <c r="H2" s="105" t="s">
        <v>191</v>
      </c>
    </row>
    <row r="3" spans="1:8">
      <c r="A3" s="217"/>
      <c r="B3" s="105" t="s">
        <v>186</v>
      </c>
      <c r="C3" s="105" t="s">
        <v>187</v>
      </c>
      <c r="D3" s="105" t="s">
        <v>188</v>
      </c>
      <c r="F3" s="105" t="s">
        <v>192</v>
      </c>
      <c r="G3" s="105" t="s">
        <v>193</v>
      </c>
    </row>
    <row r="4" spans="1:8">
      <c r="A4" s="106" t="s">
        <v>277</v>
      </c>
      <c r="B4" s="106">
        <v>10</v>
      </c>
      <c r="C4" s="106">
        <v>8</v>
      </c>
      <c r="D4" s="106">
        <v>18</v>
      </c>
      <c r="E4" s="106">
        <v>0.56000000000000005</v>
      </c>
      <c r="F4" s="106">
        <v>3981</v>
      </c>
      <c r="G4" s="106">
        <v>6751</v>
      </c>
      <c r="H4" s="106">
        <v>0.59</v>
      </c>
    </row>
    <row r="5" spans="1:8">
      <c r="A5" s="106" t="s">
        <v>392</v>
      </c>
      <c r="B5" s="106">
        <v>0</v>
      </c>
      <c r="C5" s="106">
        <v>3</v>
      </c>
      <c r="D5" s="106">
        <v>3</v>
      </c>
      <c r="E5" s="106">
        <v>0</v>
      </c>
      <c r="F5" s="106">
        <v>0</v>
      </c>
      <c r="G5" s="106">
        <v>510</v>
      </c>
      <c r="H5" s="106">
        <v>0</v>
      </c>
    </row>
    <row r="6" spans="1:8">
      <c r="A6" s="106" t="s">
        <v>385</v>
      </c>
      <c r="B6" s="106">
        <v>2</v>
      </c>
      <c r="C6" s="106">
        <v>8</v>
      </c>
      <c r="D6" s="106">
        <v>10</v>
      </c>
      <c r="E6" s="106">
        <v>0.2</v>
      </c>
      <c r="F6" s="106">
        <v>636</v>
      </c>
      <c r="G6" s="106">
        <v>3347</v>
      </c>
      <c r="H6" s="106">
        <v>0.19</v>
      </c>
    </row>
    <row r="7" spans="1:8">
      <c r="A7" s="106" t="s">
        <v>405</v>
      </c>
      <c r="B7" s="106">
        <v>0</v>
      </c>
      <c r="C7" s="106">
        <v>1</v>
      </c>
      <c r="D7" s="106">
        <v>1</v>
      </c>
      <c r="E7" s="106">
        <v>0</v>
      </c>
      <c r="F7" s="106">
        <v>0</v>
      </c>
      <c r="G7" s="106">
        <v>175</v>
      </c>
      <c r="H7" s="106">
        <v>0</v>
      </c>
    </row>
    <row r="8" spans="1:8">
      <c r="A8" s="106" t="s">
        <v>278</v>
      </c>
      <c r="B8" s="106">
        <v>1</v>
      </c>
      <c r="C8" s="106">
        <v>3</v>
      </c>
      <c r="D8" s="106">
        <v>4</v>
      </c>
      <c r="E8" s="106">
        <v>0.25</v>
      </c>
      <c r="F8" s="106">
        <v>328</v>
      </c>
      <c r="G8" s="106">
        <v>1397</v>
      </c>
      <c r="H8" s="106">
        <v>0.23</v>
      </c>
    </row>
    <row r="9" spans="1:8">
      <c r="A9" s="106" t="s">
        <v>364</v>
      </c>
      <c r="B9" s="106">
        <v>0</v>
      </c>
      <c r="C9" s="106">
        <v>3</v>
      </c>
      <c r="D9" s="106">
        <v>3</v>
      </c>
      <c r="E9" s="106">
        <v>0</v>
      </c>
      <c r="F9" s="106">
        <v>0</v>
      </c>
      <c r="G9" s="106">
        <v>881</v>
      </c>
      <c r="H9" s="106">
        <v>0</v>
      </c>
    </row>
    <row r="10" spans="1:8">
      <c r="A10" s="106" t="s">
        <v>279</v>
      </c>
      <c r="B10" s="106">
        <v>6</v>
      </c>
      <c r="C10" s="106">
        <v>3</v>
      </c>
      <c r="D10" s="106">
        <v>9</v>
      </c>
      <c r="E10" s="106">
        <v>0.67</v>
      </c>
      <c r="F10" s="106">
        <v>1533</v>
      </c>
      <c r="G10" s="106">
        <v>2823</v>
      </c>
      <c r="H10" s="106">
        <v>0.54</v>
      </c>
    </row>
    <row r="11" spans="1:8">
      <c r="A11" s="106" t="s">
        <v>406</v>
      </c>
      <c r="B11" s="106">
        <v>0</v>
      </c>
      <c r="C11" s="106">
        <v>2</v>
      </c>
      <c r="D11" s="106">
        <v>2</v>
      </c>
      <c r="E11" s="106">
        <v>0</v>
      </c>
      <c r="F11" s="106">
        <v>0</v>
      </c>
      <c r="G11" s="106">
        <v>859</v>
      </c>
      <c r="H11" s="106">
        <v>0</v>
      </c>
    </row>
    <row r="12" spans="1:8">
      <c r="A12" s="106" t="s">
        <v>321</v>
      </c>
      <c r="B12" s="106">
        <v>5</v>
      </c>
      <c r="C12" s="106">
        <v>2</v>
      </c>
      <c r="D12" s="106">
        <v>7</v>
      </c>
      <c r="E12" s="106">
        <v>0.71</v>
      </c>
      <c r="F12" s="106">
        <v>1641</v>
      </c>
      <c r="G12" s="106">
        <v>2138</v>
      </c>
      <c r="H12" s="106">
        <v>0.77</v>
      </c>
    </row>
    <row r="13" spans="1:8">
      <c r="A13" s="106" t="s">
        <v>281</v>
      </c>
      <c r="B13" s="106">
        <v>8</v>
      </c>
      <c r="C13" s="106">
        <v>27</v>
      </c>
      <c r="D13" s="106">
        <v>35</v>
      </c>
      <c r="E13" s="106">
        <v>0.23</v>
      </c>
      <c r="F13" s="106">
        <v>3089</v>
      </c>
      <c r="G13" s="106">
        <v>13291</v>
      </c>
      <c r="H13" s="106">
        <v>0.23</v>
      </c>
    </row>
    <row r="14" spans="1:8">
      <c r="A14" s="106" t="s">
        <v>284</v>
      </c>
      <c r="B14" s="106">
        <v>1</v>
      </c>
      <c r="C14" s="106">
        <v>1</v>
      </c>
      <c r="D14" s="106">
        <v>2</v>
      </c>
      <c r="E14" s="106">
        <v>0.5</v>
      </c>
      <c r="F14" s="106">
        <v>461</v>
      </c>
      <c r="G14" s="106">
        <v>872</v>
      </c>
      <c r="H14" s="106">
        <v>0.53</v>
      </c>
    </row>
    <row r="15" spans="1:8">
      <c r="A15" s="106" t="s">
        <v>285</v>
      </c>
      <c r="B15" s="106">
        <v>0</v>
      </c>
      <c r="C15" s="106">
        <v>2</v>
      </c>
      <c r="D15" s="106">
        <v>2</v>
      </c>
      <c r="E15" s="106">
        <v>0</v>
      </c>
      <c r="F15" s="106">
        <v>0</v>
      </c>
      <c r="G15" s="106">
        <v>1058</v>
      </c>
      <c r="H15" s="106">
        <v>0</v>
      </c>
    </row>
    <row r="16" spans="1:8">
      <c r="A16" s="106" t="s">
        <v>286</v>
      </c>
      <c r="B16" s="106">
        <v>19</v>
      </c>
      <c r="C16" s="106">
        <v>35</v>
      </c>
      <c r="D16" s="106">
        <v>54</v>
      </c>
      <c r="E16" s="106">
        <v>0.35</v>
      </c>
      <c r="F16" s="106">
        <v>6442</v>
      </c>
      <c r="G16" s="106">
        <v>20968</v>
      </c>
      <c r="H16" s="106">
        <v>0.31</v>
      </c>
    </row>
    <row r="17" spans="1:8">
      <c r="A17" s="106" t="s">
        <v>287</v>
      </c>
      <c r="B17" s="106">
        <v>0</v>
      </c>
      <c r="C17" s="106">
        <v>6</v>
      </c>
      <c r="D17" s="106">
        <v>6</v>
      </c>
      <c r="E17" s="106">
        <v>0</v>
      </c>
      <c r="F17" s="106">
        <v>0</v>
      </c>
      <c r="G17" s="106">
        <v>2968</v>
      </c>
      <c r="H17" s="106">
        <v>0</v>
      </c>
    </row>
    <row r="18" spans="1:8">
      <c r="A18" s="106" t="s">
        <v>289</v>
      </c>
      <c r="B18" s="106">
        <v>31</v>
      </c>
      <c r="C18" s="106">
        <v>54</v>
      </c>
      <c r="D18" s="106">
        <v>85</v>
      </c>
      <c r="E18" s="106">
        <v>0.36</v>
      </c>
      <c r="F18" s="106">
        <v>11543</v>
      </c>
      <c r="G18" s="106">
        <v>34224</v>
      </c>
      <c r="H18" s="106">
        <v>0.34</v>
      </c>
    </row>
    <row r="19" spans="1:8">
      <c r="A19" s="106" t="s">
        <v>365</v>
      </c>
      <c r="B19" s="106">
        <v>11</v>
      </c>
      <c r="C19" s="106">
        <v>20</v>
      </c>
      <c r="D19" s="106">
        <v>31</v>
      </c>
      <c r="E19" s="106">
        <v>0.35</v>
      </c>
      <c r="F19" s="106">
        <v>3411</v>
      </c>
      <c r="G19" s="106">
        <v>11208</v>
      </c>
      <c r="H19" s="106">
        <v>0.3</v>
      </c>
    </row>
    <row r="20" spans="1:8">
      <c r="A20" s="106" t="s">
        <v>189</v>
      </c>
      <c r="B20" s="106">
        <v>0</v>
      </c>
      <c r="C20" s="106">
        <v>1</v>
      </c>
      <c r="D20" s="106">
        <v>1</v>
      </c>
      <c r="E20" s="106">
        <v>0</v>
      </c>
      <c r="F20" s="106">
        <v>0</v>
      </c>
      <c r="G20" s="106">
        <v>498</v>
      </c>
      <c r="H20" s="106">
        <v>0</v>
      </c>
    </row>
    <row r="21" spans="1:8">
      <c r="A21" s="106" t="s">
        <v>292</v>
      </c>
      <c r="B21" s="106">
        <v>0</v>
      </c>
      <c r="C21" s="106">
        <v>1</v>
      </c>
      <c r="D21" s="106">
        <v>1</v>
      </c>
      <c r="E21" s="106">
        <v>0</v>
      </c>
      <c r="F21" s="106">
        <v>0</v>
      </c>
      <c r="G21" s="106">
        <v>432</v>
      </c>
      <c r="H21" s="106">
        <v>0</v>
      </c>
    </row>
    <row r="22" spans="1:8">
      <c r="A22" s="106" t="s">
        <v>294</v>
      </c>
      <c r="B22" s="106">
        <v>2</v>
      </c>
      <c r="C22" s="106">
        <v>6</v>
      </c>
      <c r="D22" s="106">
        <v>8</v>
      </c>
      <c r="E22" s="106">
        <v>0.25</v>
      </c>
      <c r="F22" s="106">
        <v>631</v>
      </c>
      <c r="G22" s="106">
        <v>1641</v>
      </c>
      <c r="H22" s="106">
        <v>0.38</v>
      </c>
    </row>
    <row r="23" spans="1:8">
      <c r="A23" s="106" t="s">
        <v>202</v>
      </c>
      <c r="B23" s="106">
        <v>0</v>
      </c>
      <c r="C23" s="106">
        <v>1</v>
      </c>
      <c r="D23" s="106">
        <v>1</v>
      </c>
      <c r="E23" s="106">
        <v>0</v>
      </c>
      <c r="F23" s="106">
        <v>0</v>
      </c>
      <c r="G23" s="106">
        <v>139</v>
      </c>
      <c r="H23" s="106">
        <v>0</v>
      </c>
    </row>
    <row r="24" spans="1:8">
      <c r="A24" s="106" t="s">
        <v>295</v>
      </c>
      <c r="B24" s="106">
        <v>8</v>
      </c>
      <c r="C24" s="106">
        <v>16</v>
      </c>
      <c r="D24" s="106">
        <v>24</v>
      </c>
      <c r="E24" s="106">
        <v>0.33</v>
      </c>
      <c r="F24" s="106">
        <v>3017</v>
      </c>
      <c r="G24" s="106">
        <v>7607</v>
      </c>
      <c r="H24" s="106">
        <v>0.4</v>
      </c>
    </row>
    <row r="25" spans="1:8">
      <c r="A25" s="106" t="s">
        <v>296</v>
      </c>
      <c r="B25" s="106">
        <v>2</v>
      </c>
      <c r="C25" s="106">
        <v>9</v>
      </c>
      <c r="D25" s="106">
        <v>11</v>
      </c>
      <c r="E25" s="106">
        <v>0.18</v>
      </c>
      <c r="F25" s="106">
        <v>1016</v>
      </c>
      <c r="G25" s="106">
        <v>5547</v>
      </c>
      <c r="H25" s="106">
        <v>0.18</v>
      </c>
    </row>
    <row r="26" spans="1:8">
      <c r="A26" s="106" t="s">
        <v>380</v>
      </c>
      <c r="B26" s="106">
        <v>8</v>
      </c>
      <c r="C26" s="106">
        <v>16</v>
      </c>
      <c r="D26" s="106">
        <v>24</v>
      </c>
      <c r="E26" s="106">
        <v>0.33</v>
      </c>
      <c r="F26" s="106">
        <v>2517</v>
      </c>
      <c r="G26" s="106">
        <v>8257</v>
      </c>
      <c r="H26" s="106">
        <v>0.3</v>
      </c>
    </row>
    <row r="27" spans="1:8">
      <c r="A27" s="106" t="s">
        <v>407</v>
      </c>
      <c r="B27" s="106">
        <v>0</v>
      </c>
      <c r="C27" s="106">
        <v>3</v>
      </c>
      <c r="D27" s="106">
        <v>3</v>
      </c>
      <c r="E27" s="106">
        <v>0</v>
      </c>
      <c r="F27" s="106">
        <v>0</v>
      </c>
      <c r="G27" s="106">
        <v>1552</v>
      </c>
      <c r="H27" s="106">
        <v>0</v>
      </c>
    </row>
    <row r="28" spans="1:8">
      <c r="A28" s="106" t="s">
        <v>299</v>
      </c>
      <c r="B28" s="106">
        <v>24</v>
      </c>
      <c r="C28" s="106">
        <v>50</v>
      </c>
      <c r="D28" s="106">
        <v>74</v>
      </c>
      <c r="E28" s="106">
        <v>0.32</v>
      </c>
      <c r="F28" s="106">
        <v>8294</v>
      </c>
      <c r="G28" s="106">
        <v>28970</v>
      </c>
      <c r="H28" s="106">
        <v>0.28999999999999998</v>
      </c>
    </row>
    <row r="29" spans="1:8">
      <c r="A29" s="106" t="s">
        <v>658</v>
      </c>
      <c r="B29" s="106">
        <v>0</v>
      </c>
      <c r="C29" s="106">
        <v>1</v>
      </c>
      <c r="D29" s="106">
        <v>1</v>
      </c>
      <c r="E29" s="106">
        <v>0</v>
      </c>
      <c r="F29" s="106">
        <v>0</v>
      </c>
      <c r="G29" s="106">
        <v>268</v>
      </c>
      <c r="H29" s="106">
        <v>0</v>
      </c>
    </row>
    <row r="30" spans="1:8">
      <c r="A30" s="106" t="s">
        <v>747</v>
      </c>
      <c r="B30" s="106">
        <v>8</v>
      </c>
      <c r="C30" s="106">
        <v>5</v>
      </c>
      <c r="D30" s="106">
        <v>13</v>
      </c>
      <c r="E30" s="106">
        <v>0.62</v>
      </c>
      <c r="F30" s="106">
        <v>2910</v>
      </c>
      <c r="G30" s="106">
        <v>4040</v>
      </c>
      <c r="H30" s="106">
        <v>0.72</v>
      </c>
    </row>
    <row r="31" spans="1:8">
      <c r="A31" s="106" t="s">
        <v>300</v>
      </c>
      <c r="B31" s="106">
        <v>1</v>
      </c>
      <c r="C31" s="106">
        <v>1</v>
      </c>
      <c r="D31" s="106">
        <v>2</v>
      </c>
      <c r="E31" s="106">
        <v>0.5</v>
      </c>
      <c r="F31" s="106">
        <v>350</v>
      </c>
      <c r="G31" s="106">
        <v>509</v>
      </c>
      <c r="H31" s="106">
        <v>0.69</v>
      </c>
    </row>
    <row r="32" spans="1:8">
      <c r="A32" s="106" t="s">
        <v>301</v>
      </c>
      <c r="B32" s="106">
        <v>5</v>
      </c>
      <c r="C32" s="106">
        <v>15</v>
      </c>
      <c r="D32" s="106">
        <v>20</v>
      </c>
      <c r="E32" s="106">
        <v>0.25</v>
      </c>
      <c r="F32" s="106">
        <v>1399</v>
      </c>
      <c r="G32" s="106">
        <v>5342</v>
      </c>
      <c r="H32" s="106">
        <v>0.26</v>
      </c>
    </row>
    <row r="33" spans="1:8">
      <c r="A33" s="106" t="s">
        <v>303</v>
      </c>
      <c r="B33" s="106">
        <v>15</v>
      </c>
      <c r="C33" s="106">
        <v>34</v>
      </c>
      <c r="D33" s="106">
        <v>49</v>
      </c>
      <c r="E33" s="106">
        <v>0.31</v>
      </c>
      <c r="F33" s="106">
        <v>4890</v>
      </c>
      <c r="G33" s="106">
        <v>18229</v>
      </c>
      <c r="H33" s="106">
        <v>0.27</v>
      </c>
    </row>
    <row r="34" spans="1:8">
      <c r="A34" s="106" t="s">
        <v>305</v>
      </c>
      <c r="B34" s="106">
        <v>0</v>
      </c>
      <c r="C34" s="106">
        <v>2</v>
      </c>
      <c r="D34" s="106">
        <v>2</v>
      </c>
      <c r="E34" s="106">
        <v>0</v>
      </c>
      <c r="F34" s="106">
        <v>0</v>
      </c>
      <c r="G34" s="106">
        <v>618</v>
      </c>
      <c r="H34" s="106">
        <v>0</v>
      </c>
    </row>
    <row r="35" spans="1:8">
      <c r="A35" s="106" t="s">
        <v>408</v>
      </c>
      <c r="B35" s="106">
        <v>0</v>
      </c>
      <c r="C35" s="106">
        <v>1</v>
      </c>
      <c r="D35" s="106">
        <v>1</v>
      </c>
      <c r="E35" s="106">
        <v>0</v>
      </c>
      <c r="F35" s="106">
        <v>0</v>
      </c>
      <c r="G35" s="106">
        <v>175</v>
      </c>
      <c r="H35" s="106">
        <v>0</v>
      </c>
    </row>
    <row r="36" spans="1:8">
      <c r="A36" s="106" t="s">
        <v>306</v>
      </c>
      <c r="B36" s="106">
        <v>2</v>
      </c>
      <c r="C36" s="106">
        <v>4</v>
      </c>
      <c r="D36" s="106">
        <v>6</v>
      </c>
      <c r="E36" s="106">
        <v>0.33</v>
      </c>
      <c r="F36" s="106">
        <v>77</v>
      </c>
      <c r="G36" s="106">
        <v>1139</v>
      </c>
      <c r="H36" s="106">
        <v>7.0000000000000007E-2</v>
      </c>
    </row>
    <row r="37" spans="1:8">
      <c r="A37" s="106" t="s">
        <v>393</v>
      </c>
      <c r="B37" s="106">
        <v>1</v>
      </c>
      <c r="C37" s="106">
        <v>2</v>
      </c>
      <c r="D37" s="106">
        <v>3</v>
      </c>
      <c r="E37" s="106">
        <v>0.33</v>
      </c>
      <c r="F37" s="106">
        <v>44</v>
      </c>
      <c r="G37" s="106">
        <v>583</v>
      </c>
      <c r="H37" s="106">
        <v>0.08</v>
      </c>
    </row>
    <row r="38" spans="1:8">
      <c r="A38" s="106" t="s">
        <v>307</v>
      </c>
      <c r="B38" s="106">
        <v>0</v>
      </c>
      <c r="C38" s="106">
        <v>1</v>
      </c>
      <c r="D38" s="106">
        <v>1</v>
      </c>
      <c r="E38" s="106">
        <v>0</v>
      </c>
      <c r="F38" s="106">
        <v>0</v>
      </c>
      <c r="G38" s="106">
        <v>85</v>
      </c>
      <c r="H38" s="106">
        <v>0</v>
      </c>
    </row>
    <row r="39" spans="1:8">
      <c r="A39" s="106" t="s">
        <v>308</v>
      </c>
      <c r="B39" s="106">
        <v>0</v>
      </c>
      <c r="C39" s="106">
        <v>8</v>
      </c>
      <c r="D39" s="106">
        <v>8</v>
      </c>
      <c r="E39" s="106">
        <v>0</v>
      </c>
      <c r="F39" s="106">
        <v>0</v>
      </c>
      <c r="G39" s="106">
        <v>1386</v>
      </c>
      <c r="H39" s="106">
        <v>0</v>
      </c>
    </row>
    <row r="40" spans="1:8">
      <c r="A40" s="106" t="s">
        <v>161</v>
      </c>
      <c r="B40" s="106">
        <v>13</v>
      </c>
      <c r="C40" s="106">
        <v>44</v>
      </c>
      <c r="D40" s="106">
        <v>57</v>
      </c>
      <c r="E40" s="106">
        <v>0.23</v>
      </c>
      <c r="F40" s="106">
        <v>4122</v>
      </c>
      <c r="G40" s="106">
        <v>20805</v>
      </c>
      <c r="H40" s="106">
        <v>0.2</v>
      </c>
    </row>
    <row r="41" spans="1:8">
      <c r="A41" s="106" t="s">
        <v>205</v>
      </c>
      <c r="B41" s="106">
        <v>1</v>
      </c>
      <c r="C41" s="106">
        <v>2</v>
      </c>
      <c r="D41" s="106">
        <v>3</v>
      </c>
      <c r="E41" s="106">
        <v>0.33</v>
      </c>
      <c r="F41" s="106">
        <v>645</v>
      </c>
      <c r="G41" s="106">
        <v>1478</v>
      </c>
      <c r="H41" s="106">
        <v>0.44</v>
      </c>
    </row>
    <row r="42" spans="1:8">
      <c r="A42" s="106" t="s">
        <v>310</v>
      </c>
      <c r="B42" s="106">
        <v>2</v>
      </c>
      <c r="C42" s="106">
        <v>3</v>
      </c>
      <c r="D42" s="106">
        <v>5</v>
      </c>
      <c r="E42" s="106">
        <v>0.4</v>
      </c>
      <c r="F42" s="106">
        <v>643</v>
      </c>
      <c r="G42" s="106">
        <v>1618</v>
      </c>
      <c r="H42" s="106">
        <v>0.4</v>
      </c>
    </row>
    <row r="43" spans="1:8">
      <c r="A43" s="106" t="s">
        <v>311</v>
      </c>
      <c r="B43" s="106">
        <v>4</v>
      </c>
      <c r="C43" s="106">
        <v>7</v>
      </c>
      <c r="D43" s="106">
        <v>11</v>
      </c>
      <c r="E43" s="106">
        <v>0.36</v>
      </c>
      <c r="F43" s="106">
        <v>1254</v>
      </c>
      <c r="G43" s="106">
        <v>5557</v>
      </c>
      <c r="H43" s="106">
        <v>0.23</v>
      </c>
    </row>
    <row r="44" spans="1:8">
      <c r="A44" s="106" t="s">
        <v>207</v>
      </c>
      <c r="B44" s="106">
        <v>14</v>
      </c>
      <c r="C44" s="106">
        <v>26</v>
      </c>
      <c r="D44" s="106">
        <v>40</v>
      </c>
      <c r="E44" s="106">
        <v>0.35</v>
      </c>
      <c r="F44" s="106">
        <v>6089</v>
      </c>
      <c r="G44" s="106">
        <v>17624</v>
      </c>
      <c r="H44" s="106">
        <v>0.35</v>
      </c>
    </row>
    <row r="45" spans="1:8">
      <c r="A45" s="106" t="s">
        <v>312</v>
      </c>
      <c r="B45" s="106">
        <v>0</v>
      </c>
      <c r="C45" s="106">
        <v>2</v>
      </c>
      <c r="D45" s="106">
        <v>2</v>
      </c>
      <c r="E45" s="106">
        <v>0</v>
      </c>
      <c r="F45" s="106">
        <v>0</v>
      </c>
      <c r="G45" s="106">
        <v>648</v>
      </c>
      <c r="H45" s="106">
        <v>0</v>
      </c>
    </row>
    <row r="46" spans="1:8">
      <c r="A46" s="106" t="s">
        <v>313</v>
      </c>
      <c r="B46" s="106">
        <v>3</v>
      </c>
      <c r="C46" s="106">
        <v>3</v>
      </c>
      <c r="D46" s="106">
        <v>6</v>
      </c>
      <c r="E46" s="106">
        <v>0.5</v>
      </c>
      <c r="F46" s="106">
        <v>441</v>
      </c>
      <c r="G46" s="106">
        <v>1619</v>
      </c>
      <c r="H46" s="106">
        <v>0.27</v>
      </c>
    </row>
    <row r="47" spans="1:8">
      <c r="A47" s="106" t="s">
        <v>314</v>
      </c>
      <c r="B47" s="106">
        <v>7</v>
      </c>
      <c r="C47" s="106">
        <v>27</v>
      </c>
      <c r="D47" s="106">
        <v>34</v>
      </c>
      <c r="E47" s="106">
        <v>0.21</v>
      </c>
      <c r="F47" s="106">
        <v>2275</v>
      </c>
      <c r="G47" s="106">
        <v>12911</v>
      </c>
      <c r="H47" s="106">
        <v>0.18</v>
      </c>
    </row>
    <row r="48" spans="1:8">
      <c r="A48" s="106" t="s">
        <v>316</v>
      </c>
      <c r="B48" s="106">
        <v>7</v>
      </c>
      <c r="C48" s="106">
        <v>12</v>
      </c>
      <c r="D48" s="106">
        <v>19</v>
      </c>
      <c r="E48" s="106">
        <v>0.37</v>
      </c>
      <c r="F48" s="106">
        <v>2498</v>
      </c>
      <c r="G48" s="106">
        <v>7341</v>
      </c>
      <c r="H48" s="106">
        <v>0.34</v>
      </c>
    </row>
    <row r="49" spans="1:8">
      <c r="A49" s="106" t="s">
        <v>317</v>
      </c>
      <c r="B49" s="106">
        <v>1</v>
      </c>
      <c r="C49" s="106">
        <v>0</v>
      </c>
      <c r="D49" s="106">
        <v>1</v>
      </c>
      <c r="E49" s="106">
        <v>1</v>
      </c>
      <c r="F49" s="106">
        <v>461</v>
      </c>
      <c r="G49" s="106">
        <v>461</v>
      </c>
      <c r="H49" s="106">
        <v>1</v>
      </c>
    </row>
    <row r="50" spans="1:8">
      <c r="A50" s="106" t="s">
        <v>318</v>
      </c>
      <c r="B50" s="106">
        <v>7</v>
      </c>
      <c r="C50" s="106">
        <v>28</v>
      </c>
      <c r="D50" s="106">
        <v>35</v>
      </c>
      <c r="E50" s="106">
        <v>0.2</v>
      </c>
      <c r="F50" s="106">
        <v>5537</v>
      </c>
      <c r="G50" s="106">
        <v>15634</v>
      </c>
      <c r="H50" s="106">
        <v>0.35</v>
      </c>
    </row>
    <row r="51" spans="1:8">
      <c r="A51" s="106" t="s">
        <v>320</v>
      </c>
      <c r="B51" s="106">
        <v>2</v>
      </c>
      <c r="C51" s="106">
        <v>1</v>
      </c>
      <c r="D51" s="106">
        <v>3</v>
      </c>
      <c r="E51" s="106">
        <v>0.67</v>
      </c>
      <c r="F51" s="106">
        <v>261</v>
      </c>
      <c r="G51" s="106">
        <v>374</v>
      </c>
      <c r="H51" s="106">
        <v>0.7</v>
      </c>
    </row>
    <row r="52" spans="1:8">
      <c r="A52" s="106" t="s">
        <v>235</v>
      </c>
      <c r="B52" s="106">
        <v>2</v>
      </c>
      <c r="C52" s="106">
        <v>3</v>
      </c>
      <c r="D52" s="106">
        <v>5</v>
      </c>
      <c r="E52" s="106">
        <v>0.4</v>
      </c>
      <c r="F52" s="106">
        <v>1072</v>
      </c>
      <c r="G52" s="106">
        <v>2323</v>
      </c>
      <c r="H52" s="106">
        <v>0.46</v>
      </c>
    </row>
    <row r="53" spans="1:8">
      <c r="A53" s="106" t="s">
        <v>327</v>
      </c>
      <c r="B53" s="106">
        <v>0</v>
      </c>
      <c r="C53" s="106">
        <v>4</v>
      </c>
      <c r="D53" s="106">
        <v>4</v>
      </c>
      <c r="E53" s="106">
        <v>0</v>
      </c>
      <c r="F53" s="106">
        <v>0</v>
      </c>
      <c r="G53" s="106">
        <v>706</v>
      </c>
      <c r="H53" s="106">
        <v>0</v>
      </c>
    </row>
    <row r="54" spans="1:8">
      <c r="A54" s="106" t="s">
        <v>409</v>
      </c>
      <c r="B54" s="106">
        <v>0</v>
      </c>
      <c r="C54" s="106">
        <v>4</v>
      </c>
      <c r="D54" s="106">
        <v>4</v>
      </c>
      <c r="E54" s="106">
        <v>0</v>
      </c>
      <c r="F54" s="106">
        <v>0</v>
      </c>
      <c r="G54" s="106">
        <v>1495</v>
      </c>
      <c r="H54" s="106">
        <v>0</v>
      </c>
    </row>
    <row r="55" spans="1:8">
      <c r="A55" s="106" t="s">
        <v>328</v>
      </c>
      <c r="B55" s="106">
        <v>15</v>
      </c>
      <c r="C55" s="106">
        <v>49</v>
      </c>
      <c r="D55" s="106">
        <v>64</v>
      </c>
      <c r="E55" s="106">
        <v>0.23</v>
      </c>
      <c r="F55" s="106">
        <v>6491</v>
      </c>
      <c r="G55" s="106">
        <v>25332</v>
      </c>
      <c r="H55" s="106">
        <v>0.26</v>
      </c>
    </row>
    <row r="56" spans="1:8">
      <c r="A56" s="106" t="s">
        <v>410</v>
      </c>
      <c r="B56" s="106">
        <v>1</v>
      </c>
      <c r="C56" s="106">
        <v>0</v>
      </c>
      <c r="D56" s="106">
        <v>1</v>
      </c>
      <c r="E56" s="106">
        <v>1</v>
      </c>
      <c r="F56" s="106">
        <v>108</v>
      </c>
      <c r="G56" s="106">
        <v>108</v>
      </c>
      <c r="H56" s="106">
        <v>1</v>
      </c>
    </row>
    <row r="57" spans="1:8">
      <c r="A57" s="106" t="s">
        <v>411</v>
      </c>
      <c r="B57" s="106">
        <v>2</v>
      </c>
      <c r="C57" s="106">
        <v>2</v>
      </c>
      <c r="D57" s="106">
        <v>4</v>
      </c>
      <c r="E57" s="106">
        <v>0.5</v>
      </c>
      <c r="F57" s="106">
        <v>1015</v>
      </c>
      <c r="G57" s="106">
        <v>1531</v>
      </c>
      <c r="H57" s="106">
        <v>0.66</v>
      </c>
    </row>
    <row r="58" spans="1:8">
      <c r="A58" s="106" t="s">
        <v>412</v>
      </c>
      <c r="B58" s="106">
        <v>0</v>
      </c>
      <c r="C58" s="106">
        <v>2</v>
      </c>
      <c r="D58" s="106">
        <v>2</v>
      </c>
      <c r="E58" s="106">
        <v>0</v>
      </c>
      <c r="F58" s="106">
        <v>0</v>
      </c>
      <c r="G58" s="106">
        <v>667</v>
      </c>
      <c r="H58" s="106">
        <v>0</v>
      </c>
    </row>
    <row r="59" spans="1:8">
      <c r="A59" s="106" t="s">
        <v>413</v>
      </c>
      <c r="B59" s="106">
        <v>1</v>
      </c>
      <c r="C59" s="106">
        <v>0</v>
      </c>
      <c r="D59" s="106">
        <v>1</v>
      </c>
      <c r="E59" s="106">
        <v>1</v>
      </c>
      <c r="F59" s="106">
        <v>253</v>
      </c>
      <c r="G59" s="106">
        <v>253</v>
      </c>
      <c r="H59" s="106">
        <v>1</v>
      </c>
    </row>
    <row r="60" spans="1:8">
      <c r="A60" s="106" t="s">
        <v>414</v>
      </c>
      <c r="B60" s="106">
        <v>3</v>
      </c>
      <c r="C60" s="106">
        <v>7</v>
      </c>
      <c r="D60" s="106">
        <v>10</v>
      </c>
      <c r="E60" s="106">
        <v>0.3</v>
      </c>
      <c r="F60" s="106">
        <v>1350</v>
      </c>
      <c r="G60" s="106">
        <v>4040</v>
      </c>
      <c r="H60" s="106">
        <v>0.33</v>
      </c>
    </row>
    <row r="61" spans="1:8">
      <c r="A61" s="106" t="s">
        <v>381</v>
      </c>
      <c r="B61" s="106">
        <v>0</v>
      </c>
      <c r="C61" s="106">
        <v>1</v>
      </c>
      <c r="D61" s="106">
        <v>1</v>
      </c>
      <c r="E61" s="106">
        <v>0</v>
      </c>
      <c r="F61" s="106">
        <v>0</v>
      </c>
      <c r="G61" s="106">
        <v>503</v>
      </c>
      <c r="H61" s="106">
        <v>0</v>
      </c>
    </row>
    <row r="62" spans="1:8">
      <c r="A62" s="106" t="s">
        <v>332</v>
      </c>
      <c r="B62" s="106">
        <v>8</v>
      </c>
      <c r="C62" s="106">
        <v>22</v>
      </c>
      <c r="D62" s="106">
        <v>30</v>
      </c>
      <c r="E62" s="106">
        <v>0.27</v>
      </c>
      <c r="F62" s="106">
        <v>2722</v>
      </c>
      <c r="G62" s="106">
        <v>10950</v>
      </c>
      <c r="H62" s="106">
        <v>0.25</v>
      </c>
    </row>
    <row r="63" spans="1:8">
      <c r="A63" s="106" t="s">
        <v>389</v>
      </c>
      <c r="B63" s="106">
        <v>0</v>
      </c>
      <c r="C63" s="106">
        <v>1</v>
      </c>
      <c r="D63" s="106">
        <v>1</v>
      </c>
      <c r="E63" s="106">
        <v>0</v>
      </c>
      <c r="F63" s="106">
        <v>0</v>
      </c>
      <c r="G63" s="106">
        <v>224</v>
      </c>
      <c r="H63" s="106">
        <v>0</v>
      </c>
    </row>
    <row r="64" spans="1:8">
      <c r="A64" s="106" t="s">
        <v>335</v>
      </c>
      <c r="B64" s="106">
        <v>18</v>
      </c>
      <c r="C64" s="106">
        <v>55</v>
      </c>
      <c r="D64" s="106">
        <v>73</v>
      </c>
      <c r="E64" s="106">
        <v>0.25</v>
      </c>
      <c r="F64" s="106">
        <v>6582</v>
      </c>
      <c r="G64" s="106">
        <v>27886</v>
      </c>
      <c r="H64" s="106">
        <v>0.24</v>
      </c>
    </row>
    <row r="65" spans="1:8">
      <c r="A65" s="106" t="s">
        <v>337</v>
      </c>
      <c r="B65" s="106">
        <v>0</v>
      </c>
      <c r="C65" s="106">
        <v>3</v>
      </c>
      <c r="D65" s="106">
        <v>3</v>
      </c>
      <c r="E65" s="106">
        <v>0</v>
      </c>
      <c r="F65" s="106">
        <v>0</v>
      </c>
      <c r="G65" s="106">
        <v>913</v>
      </c>
      <c r="H65" s="106">
        <v>0</v>
      </c>
    </row>
    <row r="66" spans="1:8">
      <c r="A66" s="106" t="s">
        <v>338</v>
      </c>
      <c r="B66" s="106">
        <v>17</v>
      </c>
      <c r="C66" s="106">
        <v>38</v>
      </c>
      <c r="D66" s="106">
        <v>55</v>
      </c>
      <c r="E66" s="106">
        <v>0.31</v>
      </c>
      <c r="F66" s="106">
        <v>7454</v>
      </c>
      <c r="G66" s="106">
        <v>26010</v>
      </c>
      <c r="H66" s="106">
        <v>0.28999999999999998</v>
      </c>
    </row>
    <row r="67" spans="1:8">
      <c r="A67" s="106" t="s">
        <v>339</v>
      </c>
      <c r="B67" s="106">
        <v>1</v>
      </c>
      <c r="C67" s="106">
        <v>7</v>
      </c>
      <c r="D67" s="106">
        <v>8</v>
      </c>
      <c r="E67" s="106">
        <v>0.13</v>
      </c>
      <c r="F67" s="106">
        <v>341</v>
      </c>
      <c r="G67" s="106">
        <v>2723</v>
      </c>
      <c r="H67" s="106">
        <v>0.13</v>
      </c>
    </row>
    <row r="68" spans="1:8">
      <c r="A68" s="106" t="s">
        <v>340</v>
      </c>
      <c r="B68" s="106">
        <v>0</v>
      </c>
      <c r="C68" s="106">
        <v>1</v>
      </c>
      <c r="D68" s="106">
        <v>1</v>
      </c>
      <c r="E68" s="106">
        <v>0</v>
      </c>
      <c r="F68" s="106">
        <v>0</v>
      </c>
      <c r="G68" s="106">
        <v>374</v>
      </c>
      <c r="H68" s="106">
        <v>0</v>
      </c>
    </row>
    <row r="69" spans="1:8">
      <c r="A69" s="106" t="s">
        <v>341</v>
      </c>
      <c r="B69" s="106">
        <v>3</v>
      </c>
      <c r="C69" s="106">
        <v>5</v>
      </c>
      <c r="D69" s="106">
        <v>8</v>
      </c>
      <c r="E69" s="106">
        <v>0.38</v>
      </c>
      <c r="F69" s="106">
        <v>1265</v>
      </c>
      <c r="G69" s="106">
        <v>3137</v>
      </c>
      <c r="H69" s="106">
        <v>0.4</v>
      </c>
    </row>
    <row r="70" spans="1:8">
      <c r="A70" s="106" t="s">
        <v>415</v>
      </c>
      <c r="B70" s="106">
        <v>5</v>
      </c>
      <c r="C70" s="106">
        <v>28</v>
      </c>
      <c r="D70" s="106">
        <v>33</v>
      </c>
      <c r="E70" s="106">
        <v>0.15</v>
      </c>
      <c r="F70" s="106">
        <v>1583</v>
      </c>
      <c r="G70" s="106">
        <v>11299</v>
      </c>
      <c r="H70" s="106">
        <v>0.14000000000000001</v>
      </c>
    </row>
    <row r="71" spans="1:8">
      <c r="A71" s="106" t="s">
        <v>342</v>
      </c>
      <c r="B71" s="106">
        <v>2</v>
      </c>
      <c r="C71" s="106">
        <v>8</v>
      </c>
      <c r="D71" s="106">
        <v>10</v>
      </c>
      <c r="E71" s="106">
        <v>0.2</v>
      </c>
      <c r="F71" s="106">
        <v>1073</v>
      </c>
      <c r="G71" s="106">
        <v>4012</v>
      </c>
      <c r="H71" s="106">
        <v>0.27</v>
      </c>
    </row>
    <row r="72" spans="1:8">
      <c r="A72" s="106" t="s">
        <v>343</v>
      </c>
      <c r="B72" s="106">
        <v>6</v>
      </c>
      <c r="C72" s="106">
        <v>13</v>
      </c>
      <c r="D72" s="106">
        <v>19</v>
      </c>
      <c r="E72" s="106">
        <v>0.32</v>
      </c>
      <c r="F72" s="106">
        <v>1435</v>
      </c>
      <c r="G72" s="106">
        <v>5850</v>
      </c>
      <c r="H72" s="106">
        <v>0.25</v>
      </c>
    </row>
    <row r="73" spans="1:8">
      <c r="A73" s="106" t="s">
        <v>344</v>
      </c>
      <c r="B73" s="106">
        <v>0</v>
      </c>
      <c r="C73" s="106">
        <v>1</v>
      </c>
      <c r="D73" s="106">
        <v>1</v>
      </c>
      <c r="E73" s="106">
        <v>0</v>
      </c>
      <c r="F73" s="106">
        <v>0</v>
      </c>
      <c r="G73" s="106">
        <v>306</v>
      </c>
      <c r="H73" s="106">
        <v>0</v>
      </c>
    </row>
    <row r="74" spans="1:8">
      <c r="A74" s="106" t="s">
        <v>325</v>
      </c>
      <c r="B74" s="106">
        <v>2</v>
      </c>
      <c r="C74" s="106">
        <v>7</v>
      </c>
      <c r="D74" s="106">
        <v>9</v>
      </c>
      <c r="E74" s="106">
        <v>0.22</v>
      </c>
      <c r="F74" s="106">
        <v>633</v>
      </c>
      <c r="G74" s="106">
        <v>3679</v>
      </c>
      <c r="H74" s="106">
        <v>0.17</v>
      </c>
    </row>
    <row r="75" spans="1:8">
      <c r="A75" s="106" t="s">
        <v>208</v>
      </c>
      <c r="B75" s="106">
        <v>4</v>
      </c>
      <c r="C75" s="106">
        <v>8</v>
      </c>
      <c r="D75" s="106">
        <v>12</v>
      </c>
      <c r="E75" s="106">
        <v>0.33</v>
      </c>
      <c r="F75" s="106">
        <v>1345</v>
      </c>
      <c r="G75" s="106">
        <v>4842</v>
      </c>
      <c r="H75" s="106">
        <v>0.28000000000000003</v>
      </c>
    </row>
    <row r="76" spans="1:8">
      <c r="A76" s="106" t="s">
        <v>347</v>
      </c>
      <c r="B76" s="106">
        <v>1</v>
      </c>
      <c r="C76" s="106">
        <v>4</v>
      </c>
      <c r="D76" s="106">
        <v>5</v>
      </c>
      <c r="E76" s="106">
        <v>0.2</v>
      </c>
      <c r="F76" s="106">
        <v>306</v>
      </c>
      <c r="G76" s="106">
        <v>601</v>
      </c>
      <c r="H76" s="106">
        <v>0.51</v>
      </c>
    </row>
    <row r="77" spans="1:8">
      <c r="A77" s="106" t="s">
        <v>416</v>
      </c>
      <c r="B77" s="106">
        <v>8</v>
      </c>
      <c r="C77" s="106">
        <v>16</v>
      </c>
      <c r="D77" s="106">
        <v>24</v>
      </c>
      <c r="E77" s="106">
        <v>0.33</v>
      </c>
      <c r="F77" s="106">
        <v>2471</v>
      </c>
      <c r="G77" s="106">
        <v>8766</v>
      </c>
      <c r="H77" s="106">
        <v>0.28000000000000003</v>
      </c>
    </row>
    <row r="78" spans="1:8">
      <c r="A78" s="106" t="s">
        <v>348</v>
      </c>
      <c r="B78" s="106">
        <v>14</v>
      </c>
      <c r="C78" s="106">
        <v>28</v>
      </c>
      <c r="D78" s="106">
        <v>42</v>
      </c>
      <c r="E78" s="106">
        <v>0.33</v>
      </c>
      <c r="F78" s="106">
        <v>4835</v>
      </c>
      <c r="G78" s="106">
        <v>17974</v>
      </c>
      <c r="H78" s="106">
        <v>0.27</v>
      </c>
    </row>
    <row r="79" spans="1:8">
      <c r="A79" s="106" t="s">
        <v>349</v>
      </c>
      <c r="B79" s="106">
        <v>0</v>
      </c>
      <c r="C79" s="106">
        <v>1</v>
      </c>
      <c r="D79" s="106">
        <v>1</v>
      </c>
      <c r="E79" s="106">
        <v>0</v>
      </c>
      <c r="F79" s="106">
        <v>0</v>
      </c>
      <c r="G79" s="106">
        <v>395</v>
      </c>
      <c r="H79" s="106">
        <v>0</v>
      </c>
    </row>
    <row r="80" spans="1:8">
      <c r="A80" s="106" t="s">
        <v>350</v>
      </c>
      <c r="B80" s="106">
        <v>9</v>
      </c>
      <c r="C80" s="106">
        <v>11</v>
      </c>
      <c r="D80" s="106">
        <v>20</v>
      </c>
      <c r="E80" s="106">
        <v>0.45</v>
      </c>
      <c r="F80" s="106">
        <v>4807</v>
      </c>
      <c r="G80" s="106">
        <v>8676</v>
      </c>
      <c r="H80" s="106">
        <v>0.55000000000000004</v>
      </c>
    </row>
    <row r="81" spans="1:8">
      <c r="A81" s="103" t="s">
        <v>351</v>
      </c>
      <c r="B81" s="103">
        <v>5</v>
      </c>
      <c r="C81" s="103">
        <v>9</v>
      </c>
      <c r="D81" s="103">
        <v>14</v>
      </c>
      <c r="E81" s="103">
        <v>0.36</v>
      </c>
      <c r="F81" s="103">
        <v>961</v>
      </c>
      <c r="G81" s="103">
        <v>3905</v>
      </c>
      <c r="H81" s="103">
        <v>0.25</v>
      </c>
    </row>
    <row r="82" spans="1:8">
      <c r="A82" s="103" t="s">
        <v>396</v>
      </c>
      <c r="B82" s="103">
        <v>1</v>
      </c>
      <c r="C82" s="103">
        <v>2</v>
      </c>
      <c r="D82" s="103">
        <v>3</v>
      </c>
      <c r="E82" s="103">
        <v>0.33</v>
      </c>
      <c r="F82" s="103">
        <v>365</v>
      </c>
      <c r="G82" s="103">
        <v>987</v>
      </c>
      <c r="H82" s="104">
        <v>0.37</v>
      </c>
    </row>
    <row r="83" spans="1:8">
      <c r="A83" s="103" t="s">
        <v>211</v>
      </c>
      <c r="B83" s="103">
        <v>0</v>
      </c>
      <c r="C83" s="103">
        <v>2</v>
      </c>
      <c r="D83" s="103">
        <v>2</v>
      </c>
      <c r="E83" s="103">
        <v>0</v>
      </c>
      <c r="F83" s="103">
        <v>0</v>
      </c>
      <c r="G83" s="103">
        <v>601</v>
      </c>
      <c r="H83" s="103">
        <v>0</v>
      </c>
    </row>
    <row r="84" spans="1:8">
      <c r="A84" s="103" t="s">
        <v>352</v>
      </c>
      <c r="B84" s="103">
        <v>2</v>
      </c>
      <c r="C84" s="103">
        <v>5</v>
      </c>
      <c r="D84" s="103">
        <v>7</v>
      </c>
      <c r="E84" s="103">
        <v>0.28999999999999998</v>
      </c>
      <c r="F84" s="103">
        <v>668</v>
      </c>
      <c r="G84" s="104">
        <v>2026</v>
      </c>
      <c r="H84" s="103">
        <v>0.33</v>
      </c>
    </row>
    <row r="85" spans="1:8">
      <c r="A85" s="103" t="s">
        <v>353</v>
      </c>
      <c r="B85" s="103">
        <v>5</v>
      </c>
      <c r="C85" s="103">
        <v>12</v>
      </c>
      <c r="D85" s="103">
        <v>17</v>
      </c>
      <c r="E85" s="103">
        <v>0.28999999999999998</v>
      </c>
      <c r="F85" s="104">
        <v>933</v>
      </c>
      <c r="G85" s="104">
        <v>5202</v>
      </c>
      <c r="H85" s="103">
        <v>0.18</v>
      </c>
    </row>
    <row r="86" spans="1:8">
      <c r="A86" s="103" t="s">
        <v>354</v>
      </c>
      <c r="B86" s="103">
        <v>2</v>
      </c>
      <c r="C86" s="103">
        <v>7</v>
      </c>
      <c r="D86" s="103">
        <v>9</v>
      </c>
      <c r="E86" s="103">
        <v>0.22</v>
      </c>
      <c r="F86" s="104">
        <v>1236</v>
      </c>
      <c r="G86" s="104">
        <v>4294</v>
      </c>
      <c r="H86" s="103">
        <v>0.28999999999999998</v>
      </c>
    </row>
    <row r="87" spans="1:8">
      <c r="A87" s="103" t="s">
        <v>355</v>
      </c>
      <c r="B87" s="103">
        <v>2</v>
      </c>
      <c r="C87" s="103">
        <v>13</v>
      </c>
      <c r="D87" s="103">
        <v>15</v>
      </c>
      <c r="E87" s="103">
        <v>0.13</v>
      </c>
      <c r="F87" s="104">
        <v>1109</v>
      </c>
      <c r="G87" s="104">
        <v>6168</v>
      </c>
      <c r="H87" s="104">
        <v>0.18</v>
      </c>
    </row>
    <row r="88" spans="1:8">
      <c r="A88" s="103" t="s">
        <v>366</v>
      </c>
      <c r="B88" s="103">
        <v>1</v>
      </c>
      <c r="C88" s="103">
        <v>1</v>
      </c>
      <c r="D88" s="103">
        <v>2</v>
      </c>
      <c r="E88" s="103">
        <v>0.5</v>
      </c>
      <c r="F88" s="104">
        <v>65</v>
      </c>
      <c r="G88" s="103">
        <v>184</v>
      </c>
      <c r="H88" s="103">
        <v>0.35</v>
      </c>
    </row>
    <row r="89" spans="1:8">
      <c r="A89" s="103" t="s">
        <v>397</v>
      </c>
      <c r="B89" s="103">
        <v>1</v>
      </c>
      <c r="C89" s="103">
        <v>2</v>
      </c>
      <c r="D89" s="103">
        <v>3</v>
      </c>
      <c r="E89" s="103">
        <v>0.03</v>
      </c>
      <c r="F89" s="104">
        <v>7</v>
      </c>
      <c r="G89" s="103">
        <v>317</v>
      </c>
      <c r="H89" s="104">
        <v>0.02</v>
      </c>
    </row>
    <row r="90" spans="1:8">
      <c r="A90" s="103" t="s">
        <v>12</v>
      </c>
      <c r="B90" s="103">
        <v>1</v>
      </c>
      <c r="C90" s="103">
        <v>0</v>
      </c>
      <c r="D90" s="103">
        <v>1</v>
      </c>
      <c r="E90" s="103">
        <v>1</v>
      </c>
      <c r="F90" s="103">
        <v>100</v>
      </c>
      <c r="G90" s="103">
        <v>100</v>
      </c>
      <c r="H90" s="104">
        <v>1</v>
      </c>
    </row>
    <row r="91" spans="1:8">
      <c r="A91" s="103" t="s">
        <v>358</v>
      </c>
      <c r="B91" s="103">
        <v>0</v>
      </c>
      <c r="C91" s="103">
        <v>2</v>
      </c>
      <c r="D91" s="103">
        <v>2</v>
      </c>
      <c r="E91" s="103">
        <v>0</v>
      </c>
      <c r="F91" s="103">
        <v>0</v>
      </c>
      <c r="G91" s="104">
        <v>581</v>
      </c>
      <c r="H91" s="103">
        <v>0</v>
      </c>
    </row>
    <row r="92" spans="1:8">
      <c r="A92" s="103" t="s">
        <v>215</v>
      </c>
      <c r="B92" s="103">
        <v>22</v>
      </c>
      <c r="C92" s="103">
        <v>42</v>
      </c>
      <c r="D92" s="103">
        <v>64</v>
      </c>
      <c r="E92" s="103">
        <v>0.34</v>
      </c>
      <c r="F92" s="103">
        <v>7611</v>
      </c>
      <c r="G92" s="104">
        <v>25792</v>
      </c>
      <c r="H92" s="104">
        <v>0.3</v>
      </c>
    </row>
    <row r="93" spans="1:8">
      <c r="A93" s="103" t="s">
        <v>359</v>
      </c>
      <c r="B93" s="103">
        <v>7</v>
      </c>
      <c r="C93" s="103">
        <v>20</v>
      </c>
      <c r="D93" s="103">
        <v>27</v>
      </c>
      <c r="E93" s="103">
        <v>0.26</v>
      </c>
      <c r="F93" s="104">
        <v>2562</v>
      </c>
      <c r="G93" s="104">
        <v>17628</v>
      </c>
      <c r="H93" s="103">
        <v>0.15</v>
      </c>
    </row>
    <row r="94" spans="1:8">
      <c r="A94" s="103" t="s">
        <v>360</v>
      </c>
      <c r="B94" s="103">
        <v>1</v>
      </c>
      <c r="C94" s="103">
        <v>1</v>
      </c>
      <c r="D94" s="103">
        <v>2</v>
      </c>
      <c r="E94" s="103">
        <v>0.5</v>
      </c>
      <c r="F94" s="103">
        <v>255</v>
      </c>
      <c r="G94" s="103">
        <v>576</v>
      </c>
      <c r="H94" s="103">
        <v>0.44</v>
      </c>
    </row>
    <row r="95" spans="1:8">
      <c r="A95" s="103" t="s">
        <v>361</v>
      </c>
      <c r="B95" s="103">
        <v>0</v>
      </c>
      <c r="C95" s="103">
        <v>1</v>
      </c>
      <c r="D95" s="103">
        <v>1</v>
      </c>
      <c r="E95" s="103">
        <v>0</v>
      </c>
      <c r="F95" s="103">
        <v>0</v>
      </c>
      <c r="G95" s="103">
        <v>322</v>
      </c>
      <c r="H95" s="103">
        <v>0</v>
      </c>
    </row>
    <row r="96" spans="1:8">
      <c r="A96" s="103" t="s">
        <v>362</v>
      </c>
      <c r="B96" s="103">
        <v>0</v>
      </c>
      <c r="C96" s="103">
        <v>1</v>
      </c>
      <c r="D96" s="103">
        <v>1</v>
      </c>
      <c r="E96" s="103">
        <v>0</v>
      </c>
      <c r="F96" s="103">
        <v>0</v>
      </c>
      <c r="G96" s="103">
        <v>120</v>
      </c>
      <c r="H96" s="103">
        <v>0</v>
      </c>
    </row>
    <row r="97" spans="1:8">
      <c r="A97" s="103" t="s">
        <v>398</v>
      </c>
      <c r="B97" s="103">
        <v>0</v>
      </c>
      <c r="C97" s="103">
        <v>1</v>
      </c>
      <c r="D97" s="103">
        <v>1</v>
      </c>
      <c r="E97" s="103">
        <v>0</v>
      </c>
      <c r="F97" s="103">
        <v>0</v>
      </c>
      <c r="G97" s="103">
        <v>190</v>
      </c>
      <c r="H97" s="103">
        <v>0</v>
      </c>
    </row>
    <row r="98" spans="1:8">
      <c r="A98" s="103" t="s">
        <v>399</v>
      </c>
      <c r="B98" s="103">
        <v>0</v>
      </c>
      <c r="C98" s="103">
        <v>1</v>
      </c>
      <c r="D98" s="103">
        <v>1</v>
      </c>
      <c r="E98" s="103">
        <v>0</v>
      </c>
      <c r="F98" s="103">
        <v>0</v>
      </c>
      <c r="G98" s="103">
        <v>335</v>
      </c>
      <c r="H98" s="103">
        <v>0</v>
      </c>
    </row>
    <row r="99" spans="1:8">
      <c r="A99" s="103" t="s">
        <v>363</v>
      </c>
      <c r="B99" s="103">
        <v>6</v>
      </c>
      <c r="C99" s="103">
        <v>9</v>
      </c>
      <c r="D99" s="103">
        <v>15</v>
      </c>
      <c r="E99" s="103">
        <v>0.4</v>
      </c>
      <c r="F99" s="103">
        <v>2028</v>
      </c>
      <c r="G99" s="103">
        <v>7592</v>
      </c>
      <c r="H99" s="103">
        <v>0.27</v>
      </c>
    </row>
    <row r="100" spans="1:8">
      <c r="A100" s="103" t="s">
        <v>400</v>
      </c>
      <c r="B100" s="103">
        <v>0</v>
      </c>
      <c r="C100" s="103">
        <v>1</v>
      </c>
      <c r="D100" s="103">
        <v>1</v>
      </c>
      <c r="E100" s="103">
        <v>0</v>
      </c>
      <c r="F100" s="103">
        <v>0</v>
      </c>
      <c r="G100" s="103">
        <v>262</v>
      </c>
      <c r="H100" s="103">
        <v>0</v>
      </c>
    </row>
    <row r="101" spans="1:8">
      <c r="A101" s="103" t="s">
        <v>401</v>
      </c>
      <c r="B101" s="103">
        <v>1</v>
      </c>
      <c r="C101" s="103">
        <v>4</v>
      </c>
      <c r="D101" s="103">
        <v>5</v>
      </c>
      <c r="E101" s="103">
        <v>0.2</v>
      </c>
      <c r="F101" s="103">
        <v>2846</v>
      </c>
      <c r="G101" s="104">
        <v>4599</v>
      </c>
      <c r="H101" s="104">
        <v>0.62</v>
      </c>
    </row>
    <row r="102" spans="1:8">
      <c r="A102" s="103" t="s">
        <v>402</v>
      </c>
      <c r="B102" s="103">
        <v>4</v>
      </c>
      <c r="C102" s="103">
        <v>7</v>
      </c>
      <c r="D102" s="103">
        <v>11</v>
      </c>
      <c r="E102" s="103">
        <v>0.36</v>
      </c>
      <c r="F102" s="103">
        <v>1842</v>
      </c>
      <c r="G102" s="104">
        <v>5350</v>
      </c>
      <c r="H102" s="104">
        <v>0.34</v>
      </c>
    </row>
    <row r="103" spans="1:8">
      <c r="A103" s="103" t="s">
        <v>403</v>
      </c>
      <c r="B103" s="103">
        <v>2</v>
      </c>
      <c r="C103" s="103">
        <v>8</v>
      </c>
      <c r="D103" s="103">
        <v>10</v>
      </c>
      <c r="E103" s="103">
        <v>0.2</v>
      </c>
      <c r="F103" s="103">
        <v>563</v>
      </c>
      <c r="G103" s="104">
        <v>2447</v>
      </c>
      <c r="H103" s="104">
        <v>0.23</v>
      </c>
    </row>
    <row r="104" spans="1:8">
      <c r="A104" s="103" t="s">
        <v>404</v>
      </c>
      <c r="B104" s="103">
        <v>11</v>
      </c>
      <c r="C104" s="103">
        <v>11</v>
      </c>
      <c r="D104" s="103">
        <v>22</v>
      </c>
      <c r="E104" s="103">
        <v>0.5</v>
      </c>
      <c r="F104" s="103">
        <v>5471</v>
      </c>
      <c r="G104" s="104">
        <v>11438</v>
      </c>
      <c r="H104" s="104">
        <v>0.48</v>
      </c>
    </row>
    <row r="105" spans="1:8">
      <c r="A105" s="103" t="s">
        <v>383</v>
      </c>
      <c r="B105" s="103">
        <v>11</v>
      </c>
      <c r="C105" s="103">
        <v>22</v>
      </c>
      <c r="D105" s="103">
        <v>33</v>
      </c>
      <c r="E105" s="103">
        <v>0.33</v>
      </c>
      <c r="F105" s="103">
        <v>3466</v>
      </c>
      <c r="G105" s="104">
        <v>10794</v>
      </c>
      <c r="H105" s="104">
        <v>0.32</v>
      </c>
    </row>
    <row r="106" spans="1:8">
      <c r="A106" s="103" t="s">
        <v>741</v>
      </c>
      <c r="B106" s="103">
        <v>2</v>
      </c>
      <c r="C106" s="103">
        <v>6</v>
      </c>
      <c r="D106" s="103">
        <v>8</v>
      </c>
      <c r="E106" s="103">
        <v>0.25</v>
      </c>
      <c r="F106" s="104">
        <v>2858</v>
      </c>
      <c r="G106" s="104">
        <v>4227</v>
      </c>
      <c r="H106" s="104">
        <v>0.68</v>
      </c>
    </row>
    <row r="107" spans="1:8">
      <c r="A107" s="113" t="s">
        <v>216</v>
      </c>
      <c r="B107" s="113">
        <v>440</v>
      </c>
      <c r="C107" s="113">
        <v>1029</v>
      </c>
      <c r="D107" s="113">
        <v>1469</v>
      </c>
      <c r="E107" s="103">
        <v>0.3</v>
      </c>
      <c r="F107" s="103">
        <v>164519</v>
      </c>
      <c r="G107" s="103">
        <v>568165</v>
      </c>
      <c r="H107" s="103">
        <v>0.28999999999999998</v>
      </c>
    </row>
  </sheetData>
  <mergeCells count="5">
    <mergeCell ref="F1:H1"/>
    <mergeCell ref="F2:G2"/>
    <mergeCell ref="A1:A3"/>
    <mergeCell ref="B1:D1"/>
    <mergeCell ref="B2:D2"/>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0"/>
  <sheetViews>
    <sheetView workbookViewId="0">
      <selection activeCell="E1" sqref="E1:E1048576"/>
    </sheetView>
  </sheetViews>
  <sheetFormatPr defaultColWidth="8.85546875" defaultRowHeight="15"/>
  <cols>
    <col min="6" max="6" width="14.28515625" customWidth="1"/>
    <col min="7" max="7" width="11.42578125" customWidth="1"/>
  </cols>
  <sheetData>
    <row r="1" spans="1:8">
      <c r="A1" t="s">
        <v>15</v>
      </c>
      <c r="B1" t="s">
        <v>16</v>
      </c>
      <c r="C1" t="s">
        <v>17</v>
      </c>
      <c r="D1" t="s">
        <v>18</v>
      </c>
      <c r="E1" t="s">
        <v>19</v>
      </c>
      <c r="F1" t="s">
        <v>20</v>
      </c>
      <c r="G1" t="s">
        <v>21</v>
      </c>
      <c r="H1" t="s">
        <v>22</v>
      </c>
    </row>
    <row r="2" spans="1:8">
      <c r="B2" t="s">
        <v>24</v>
      </c>
      <c r="C2">
        <v>7</v>
      </c>
      <c r="D2">
        <v>0</v>
      </c>
      <c r="E2">
        <v>0</v>
      </c>
      <c r="F2" s="2">
        <v>1494441</v>
      </c>
      <c r="G2" s="2">
        <v>0</v>
      </c>
      <c r="H2">
        <v>0</v>
      </c>
    </row>
    <row r="3" spans="1:8">
      <c r="B3" t="s">
        <v>25</v>
      </c>
      <c r="C3">
        <v>7</v>
      </c>
      <c r="D3">
        <v>2</v>
      </c>
      <c r="E3">
        <v>29</v>
      </c>
      <c r="F3" s="2">
        <v>1112017</v>
      </c>
      <c r="G3" s="2">
        <v>252702</v>
      </c>
      <c r="H3">
        <v>23</v>
      </c>
    </row>
    <row r="4" spans="1:8" s="35" customFormat="1">
      <c r="A4" s="35" t="s">
        <v>385</v>
      </c>
      <c r="C4" s="35">
        <f>SUM(C2:C3)</f>
        <v>14</v>
      </c>
      <c r="D4" s="35">
        <f>SUM(D2:D3)</f>
        <v>2</v>
      </c>
      <c r="E4" s="35">
        <f>D4*100/C4</f>
        <v>14.285714285714286</v>
      </c>
      <c r="F4" s="2">
        <f>SUM(F2:F3)</f>
        <v>2606458</v>
      </c>
      <c r="G4" s="2">
        <f>SUM(G2:G3)</f>
        <v>252702</v>
      </c>
      <c r="H4" s="35">
        <f>G4*100/F4</f>
        <v>9.6952262418960906</v>
      </c>
    </row>
    <row r="5" spans="1:8">
      <c r="A5" t="s">
        <v>26</v>
      </c>
      <c r="B5" t="s">
        <v>27</v>
      </c>
      <c r="C5">
        <v>1</v>
      </c>
      <c r="D5">
        <v>0</v>
      </c>
      <c r="E5">
        <v>0</v>
      </c>
      <c r="F5" s="2">
        <v>885910</v>
      </c>
      <c r="G5" s="2">
        <v>0</v>
      </c>
      <c r="H5">
        <v>0</v>
      </c>
    </row>
    <row r="6" spans="1:8">
      <c r="A6" t="s">
        <v>28</v>
      </c>
      <c r="B6" t="s">
        <v>29</v>
      </c>
      <c r="C6">
        <v>1</v>
      </c>
      <c r="D6">
        <v>0</v>
      </c>
      <c r="E6">
        <v>0</v>
      </c>
      <c r="F6" s="2">
        <v>811378</v>
      </c>
      <c r="G6" s="2">
        <v>0</v>
      </c>
      <c r="H6">
        <v>0</v>
      </c>
    </row>
    <row r="7" spans="1:8">
      <c r="A7" t="s">
        <v>30</v>
      </c>
      <c r="B7" t="s">
        <v>31</v>
      </c>
      <c r="C7">
        <v>1</v>
      </c>
      <c r="D7">
        <v>0</v>
      </c>
      <c r="E7">
        <v>0</v>
      </c>
      <c r="F7" s="2">
        <v>284945</v>
      </c>
      <c r="G7" s="2">
        <v>0</v>
      </c>
      <c r="H7">
        <v>0</v>
      </c>
    </row>
    <row r="8" spans="1:8">
      <c r="A8" t="s">
        <v>32</v>
      </c>
      <c r="B8" t="s">
        <v>33</v>
      </c>
      <c r="C8">
        <v>2</v>
      </c>
      <c r="D8">
        <v>0</v>
      </c>
      <c r="E8">
        <v>0</v>
      </c>
      <c r="F8" s="2">
        <v>825529</v>
      </c>
      <c r="G8" s="2">
        <v>0</v>
      </c>
      <c r="H8">
        <v>0</v>
      </c>
    </row>
    <row r="9" spans="1:8">
      <c r="B9" t="s">
        <v>29</v>
      </c>
      <c r="C9">
        <v>1</v>
      </c>
      <c r="D9">
        <v>0</v>
      </c>
      <c r="E9">
        <v>0</v>
      </c>
      <c r="F9" s="2">
        <v>68250</v>
      </c>
      <c r="G9" s="2">
        <v>0</v>
      </c>
      <c r="H9">
        <v>0</v>
      </c>
    </row>
    <row r="10" spans="1:8">
      <c r="A10" t="s">
        <v>34</v>
      </c>
      <c r="B10" t="s">
        <v>27</v>
      </c>
      <c r="C10">
        <v>1</v>
      </c>
      <c r="D10">
        <v>0</v>
      </c>
      <c r="E10">
        <v>0</v>
      </c>
      <c r="F10" s="2">
        <v>2378826</v>
      </c>
      <c r="G10" s="2">
        <v>0</v>
      </c>
      <c r="H10">
        <v>0</v>
      </c>
    </row>
    <row r="11" spans="1:8">
      <c r="A11" t="s">
        <v>35</v>
      </c>
      <c r="B11" t="s">
        <v>36</v>
      </c>
      <c r="C11">
        <v>1</v>
      </c>
      <c r="D11">
        <v>0</v>
      </c>
      <c r="E11">
        <v>0</v>
      </c>
      <c r="F11" s="2">
        <v>511527</v>
      </c>
      <c r="G11" s="2">
        <v>0</v>
      </c>
      <c r="H11">
        <v>0</v>
      </c>
    </row>
    <row r="12" spans="1:8">
      <c r="A12" t="s">
        <v>37</v>
      </c>
      <c r="B12" t="s">
        <v>29</v>
      </c>
      <c r="C12">
        <v>1</v>
      </c>
      <c r="D12">
        <v>0</v>
      </c>
      <c r="E12">
        <v>0</v>
      </c>
      <c r="F12" s="2">
        <v>833734</v>
      </c>
      <c r="G12" s="2">
        <v>0</v>
      </c>
      <c r="H12">
        <v>0</v>
      </c>
    </row>
    <row r="13" spans="1:8">
      <c r="A13" t="s">
        <v>38</v>
      </c>
      <c r="B13" t="s">
        <v>39</v>
      </c>
      <c r="C13">
        <v>1</v>
      </c>
      <c r="D13">
        <v>0</v>
      </c>
      <c r="E13">
        <v>0</v>
      </c>
      <c r="F13" s="2">
        <v>1195000</v>
      </c>
      <c r="G13" s="2">
        <v>0</v>
      </c>
      <c r="H13">
        <v>0</v>
      </c>
    </row>
    <row r="14" spans="1:8">
      <c r="A14" t="s">
        <v>40</v>
      </c>
      <c r="B14" t="s">
        <v>27</v>
      </c>
      <c r="C14">
        <v>3</v>
      </c>
      <c r="D14">
        <v>0</v>
      </c>
      <c r="E14">
        <v>0</v>
      </c>
      <c r="F14" s="2">
        <v>1369332</v>
      </c>
      <c r="G14" s="2">
        <v>0</v>
      </c>
      <c r="H14">
        <v>0</v>
      </c>
    </row>
    <row r="15" spans="1:8">
      <c r="A15" t="s">
        <v>41</v>
      </c>
      <c r="B15" t="s">
        <v>42</v>
      </c>
      <c r="C15">
        <v>1</v>
      </c>
      <c r="D15">
        <v>1</v>
      </c>
      <c r="E15">
        <v>100</v>
      </c>
      <c r="F15" s="2">
        <v>645615</v>
      </c>
      <c r="G15" s="2">
        <v>795646</v>
      </c>
      <c r="H15">
        <v>123</v>
      </c>
    </row>
    <row r="16" spans="1:8" hidden="1">
      <c r="A16" s="35"/>
      <c r="B16" t="s">
        <v>44</v>
      </c>
      <c r="C16">
        <v>3</v>
      </c>
      <c r="D16">
        <v>2</v>
      </c>
      <c r="E16">
        <v>67</v>
      </c>
      <c r="F16" s="2">
        <v>1006212</v>
      </c>
      <c r="G16" s="2">
        <v>957652</v>
      </c>
      <c r="H16">
        <v>95</v>
      </c>
    </row>
    <row r="17" spans="1:8" hidden="1">
      <c r="B17" t="s">
        <v>45</v>
      </c>
      <c r="C17">
        <v>8</v>
      </c>
      <c r="D17">
        <v>1</v>
      </c>
      <c r="E17">
        <v>13</v>
      </c>
      <c r="F17" s="2">
        <v>1595975</v>
      </c>
      <c r="G17" s="2">
        <v>374702</v>
      </c>
      <c r="H17">
        <v>23</v>
      </c>
    </row>
    <row r="18" spans="1:8" hidden="1">
      <c r="B18" t="s">
        <v>46</v>
      </c>
      <c r="C18">
        <v>6</v>
      </c>
      <c r="D18">
        <v>3</v>
      </c>
      <c r="E18">
        <v>50</v>
      </c>
      <c r="F18" s="2">
        <v>1155861</v>
      </c>
      <c r="G18" s="2">
        <v>455625</v>
      </c>
      <c r="H18">
        <v>39</v>
      </c>
    </row>
    <row r="19" spans="1:8" ht="15.75" hidden="1" customHeight="1">
      <c r="B19" t="s">
        <v>47</v>
      </c>
      <c r="C19">
        <v>14</v>
      </c>
      <c r="D19">
        <v>4</v>
      </c>
      <c r="E19">
        <v>29</v>
      </c>
      <c r="F19" s="2">
        <v>3779036</v>
      </c>
      <c r="G19" s="2">
        <v>1105652</v>
      </c>
      <c r="H19">
        <v>29</v>
      </c>
    </row>
    <row r="20" spans="1:8" s="35" customFormat="1">
      <c r="A20" t="s">
        <v>364</v>
      </c>
      <c r="C20" s="35">
        <f>SUM(C16:C19)</f>
        <v>31</v>
      </c>
      <c r="D20" s="35">
        <f>SUM(D16:D19)</f>
        <v>10</v>
      </c>
      <c r="E20" s="35">
        <f>D20*100/C20</f>
        <v>32.258064516129032</v>
      </c>
      <c r="F20" s="2">
        <f>SUM(F16:F19)</f>
        <v>7537084</v>
      </c>
      <c r="G20" s="2">
        <f>SUM(G16:G19)</f>
        <v>2893631</v>
      </c>
      <c r="H20" s="35">
        <f>G20*100/F20</f>
        <v>38.39191655552731</v>
      </c>
    </row>
    <row r="21" spans="1:8">
      <c r="A21" t="s">
        <v>48</v>
      </c>
      <c r="B21" t="s">
        <v>27</v>
      </c>
      <c r="C21">
        <v>1</v>
      </c>
      <c r="D21">
        <v>1</v>
      </c>
      <c r="E21">
        <v>100</v>
      </c>
      <c r="F21" s="2">
        <v>156577</v>
      </c>
      <c r="G21" s="2">
        <v>157764</v>
      </c>
      <c r="H21">
        <v>101</v>
      </c>
    </row>
    <row r="22" spans="1:8">
      <c r="A22" t="s">
        <v>49</v>
      </c>
      <c r="B22" t="s">
        <v>27</v>
      </c>
      <c r="C22">
        <v>1</v>
      </c>
      <c r="D22">
        <v>0</v>
      </c>
      <c r="E22">
        <v>0</v>
      </c>
      <c r="F22" s="2">
        <v>400700</v>
      </c>
      <c r="G22" s="2">
        <v>0</v>
      </c>
      <c r="H22">
        <v>0</v>
      </c>
    </row>
    <row r="23" spans="1:8">
      <c r="A23" t="s">
        <v>50</v>
      </c>
      <c r="B23" t="s">
        <v>29</v>
      </c>
      <c r="C23">
        <v>1</v>
      </c>
      <c r="D23">
        <v>0</v>
      </c>
      <c r="E23">
        <v>0</v>
      </c>
      <c r="F23" s="2">
        <v>403000</v>
      </c>
      <c r="G23" s="2">
        <v>0</v>
      </c>
      <c r="H23">
        <v>0</v>
      </c>
    </row>
    <row r="24" spans="1:8">
      <c r="A24" t="s">
        <v>321</v>
      </c>
      <c r="B24" t="s">
        <v>52</v>
      </c>
      <c r="C24">
        <v>12</v>
      </c>
      <c r="D24">
        <v>4</v>
      </c>
      <c r="E24">
        <v>33</v>
      </c>
      <c r="F24" s="2">
        <v>2780776</v>
      </c>
      <c r="G24" s="2">
        <v>445507</v>
      </c>
      <c r="H24">
        <v>16</v>
      </c>
    </row>
    <row r="25" spans="1:8">
      <c r="A25" t="s">
        <v>53</v>
      </c>
      <c r="B25" t="s">
        <v>27</v>
      </c>
      <c r="C25">
        <v>1</v>
      </c>
      <c r="D25">
        <v>0</v>
      </c>
      <c r="E25">
        <v>0</v>
      </c>
      <c r="F25" s="2">
        <v>551557</v>
      </c>
      <c r="G25" s="2">
        <v>0</v>
      </c>
      <c r="H25">
        <v>0</v>
      </c>
    </row>
    <row r="26" spans="1:8">
      <c r="A26" t="s">
        <v>54</v>
      </c>
      <c r="B26" t="s">
        <v>55</v>
      </c>
      <c r="C26">
        <v>1</v>
      </c>
      <c r="D26">
        <v>0</v>
      </c>
      <c r="E26">
        <v>0</v>
      </c>
      <c r="F26" s="2">
        <v>504418</v>
      </c>
      <c r="G26" s="2">
        <v>0</v>
      </c>
      <c r="H26">
        <v>0</v>
      </c>
    </row>
    <row r="27" spans="1:8">
      <c r="A27" t="s">
        <v>56</v>
      </c>
      <c r="B27" t="s">
        <v>57</v>
      </c>
      <c r="C27">
        <v>1</v>
      </c>
      <c r="D27">
        <v>0</v>
      </c>
      <c r="E27">
        <v>0</v>
      </c>
      <c r="F27" s="2">
        <v>88424</v>
      </c>
      <c r="G27" s="2">
        <v>0</v>
      </c>
      <c r="H27">
        <v>0</v>
      </c>
    </row>
    <row r="28" spans="1:8">
      <c r="A28" t="s">
        <v>283</v>
      </c>
      <c r="B28" t="s">
        <v>58</v>
      </c>
      <c r="C28">
        <v>3</v>
      </c>
      <c r="D28">
        <v>0</v>
      </c>
      <c r="E28">
        <v>0</v>
      </c>
      <c r="F28" s="2">
        <v>623267</v>
      </c>
      <c r="G28" s="2">
        <v>0</v>
      </c>
      <c r="H28">
        <v>0</v>
      </c>
    </row>
    <row r="29" spans="1:8">
      <c r="A29" t="s">
        <v>59</v>
      </c>
      <c r="B29" t="s">
        <v>60</v>
      </c>
      <c r="C29">
        <v>1</v>
      </c>
      <c r="D29">
        <v>0</v>
      </c>
      <c r="E29">
        <v>0</v>
      </c>
      <c r="F29" s="2">
        <v>1374794</v>
      </c>
      <c r="G29" s="2">
        <v>0</v>
      </c>
      <c r="H29">
        <v>0</v>
      </c>
    </row>
    <row r="30" spans="1:8">
      <c r="A30" t="s">
        <v>287</v>
      </c>
      <c r="B30" t="s">
        <v>61</v>
      </c>
      <c r="C30">
        <v>4</v>
      </c>
      <c r="D30">
        <v>0</v>
      </c>
      <c r="E30">
        <v>0</v>
      </c>
      <c r="F30" s="2">
        <v>658046</v>
      </c>
      <c r="G30" s="2">
        <v>0</v>
      </c>
      <c r="H30">
        <v>0</v>
      </c>
    </row>
    <row r="31" spans="1:8">
      <c r="B31" t="s">
        <v>63</v>
      </c>
      <c r="C31">
        <v>2</v>
      </c>
      <c r="D31">
        <v>0</v>
      </c>
      <c r="E31">
        <v>0</v>
      </c>
      <c r="F31" s="2">
        <v>213549</v>
      </c>
      <c r="G31" s="2">
        <v>0</v>
      </c>
      <c r="H31">
        <v>0</v>
      </c>
    </row>
    <row r="32" spans="1:8">
      <c r="B32" t="s">
        <v>64</v>
      </c>
      <c r="C32">
        <v>1</v>
      </c>
      <c r="D32">
        <v>0</v>
      </c>
      <c r="E32">
        <v>0</v>
      </c>
      <c r="F32" s="2">
        <v>391507</v>
      </c>
      <c r="G32" s="2">
        <v>0</v>
      </c>
      <c r="H32">
        <v>0</v>
      </c>
    </row>
    <row r="33" spans="1:8">
      <c r="B33" t="s">
        <v>65</v>
      </c>
      <c r="C33">
        <v>1</v>
      </c>
      <c r="D33">
        <v>0</v>
      </c>
      <c r="E33">
        <v>0</v>
      </c>
      <c r="F33" s="2">
        <v>375338</v>
      </c>
      <c r="G33" s="2">
        <v>0</v>
      </c>
      <c r="H33">
        <v>0</v>
      </c>
    </row>
    <row r="34" spans="1:8">
      <c r="A34" t="s">
        <v>62</v>
      </c>
      <c r="B34" t="s">
        <v>66</v>
      </c>
      <c r="C34">
        <v>1</v>
      </c>
      <c r="D34">
        <v>0</v>
      </c>
      <c r="E34">
        <v>0</v>
      </c>
      <c r="F34" s="2">
        <v>249977</v>
      </c>
      <c r="G34" s="2">
        <v>0</v>
      </c>
      <c r="H34">
        <v>0</v>
      </c>
    </row>
    <row r="35" spans="1:8">
      <c r="A35" t="s">
        <v>290</v>
      </c>
      <c r="B35" t="s">
        <v>67</v>
      </c>
      <c r="C35">
        <v>1</v>
      </c>
      <c r="D35">
        <v>0</v>
      </c>
      <c r="E35">
        <v>0</v>
      </c>
      <c r="F35" s="2">
        <v>15577</v>
      </c>
      <c r="G35" s="2">
        <v>0</v>
      </c>
      <c r="H35">
        <v>0</v>
      </c>
    </row>
    <row r="36" spans="1:8" hidden="1">
      <c r="B36" t="s">
        <v>69</v>
      </c>
      <c r="C36">
        <v>1</v>
      </c>
      <c r="D36">
        <v>0</v>
      </c>
      <c r="E36">
        <v>0</v>
      </c>
      <c r="F36" s="2">
        <v>1210811</v>
      </c>
      <c r="G36" s="2">
        <v>0</v>
      </c>
      <c r="H36">
        <v>0</v>
      </c>
    </row>
    <row r="37" spans="1:8" hidden="1">
      <c r="B37" t="s">
        <v>70</v>
      </c>
      <c r="C37">
        <v>1</v>
      </c>
      <c r="D37">
        <v>0</v>
      </c>
      <c r="E37">
        <v>0</v>
      </c>
      <c r="F37" s="2">
        <v>57846</v>
      </c>
      <c r="G37" s="2">
        <v>0</v>
      </c>
      <c r="H37">
        <v>0</v>
      </c>
    </row>
    <row r="38" spans="1:8" hidden="1">
      <c r="B38" t="s">
        <v>71</v>
      </c>
      <c r="C38">
        <v>7</v>
      </c>
      <c r="D38">
        <v>2</v>
      </c>
      <c r="E38">
        <v>29</v>
      </c>
      <c r="F38" s="2">
        <v>2023993</v>
      </c>
      <c r="G38" s="2">
        <v>697088</v>
      </c>
      <c r="H38">
        <v>34</v>
      </c>
    </row>
    <row r="39" spans="1:8" hidden="1">
      <c r="B39" t="s">
        <v>72</v>
      </c>
      <c r="C39">
        <v>24</v>
      </c>
      <c r="D39">
        <v>8</v>
      </c>
      <c r="E39">
        <v>33</v>
      </c>
      <c r="F39" s="2">
        <v>5001561</v>
      </c>
      <c r="G39" s="2">
        <v>1044667</v>
      </c>
      <c r="H39">
        <v>21</v>
      </c>
    </row>
    <row r="40" spans="1:8" s="35" customFormat="1">
      <c r="A40" s="35" t="s">
        <v>365</v>
      </c>
      <c r="C40" s="35">
        <f>SUM(C36:C39)</f>
        <v>33</v>
      </c>
      <c r="D40" s="35">
        <f>SUM(D36:D39)</f>
        <v>10</v>
      </c>
      <c r="E40" s="35">
        <f>D40*100/C40</f>
        <v>30.303030303030305</v>
      </c>
      <c r="F40" s="2">
        <f>SUM(F36:F39)</f>
        <v>8294211</v>
      </c>
      <c r="G40" s="2">
        <f>SUM(G36:G39)</f>
        <v>1741755</v>
      </c>
      <c r="H40" s="35">
        <f>G40*100/F40</f>
        <v>20.999646620998671</v>
      </c>
    </row>
    <row r="41" spans="1:8">
      <c r="A41" t="s">
        <v>73</v>
      </c>
      <c r="B41" t="s">
        <v>74</v>
      </c>
      <c r="C41">
        <v>1</v>
      </c>
      <c r="D41">
        <v>0</v>
      </c>
      <c r="E41">
        <v>0</v>
      </c>
      <c r="F41" s="2">
        <v>990003</v>
      </c>
      <c r="G41" s="2">
        <v>0</v>
      </c>
      <c r="H41">
        <v>0</v>
      </c>
    </row>
    <row r="42" spans="1:8">
      <c r="A42" t="s">
        <v>75</v>
      </c>
      <c r="B42" t="s">
        <v>76</v>
      </c>
      <c r="C42">
        <v>1</v>
      </c>
      <c r="D42">
        <v>0</v>
      </c>
      <c r="E42">
        <v>0</v>
      </c>
      <c r="F42" s="2">
        <v>751795</v>
      </c>
      <c r="G42" s="2">
        <v>0</v>
      </c>
      <c r="H42">
        <v>0</v>
      </c>
    </row>
    <row r="43" spans="1:8">
      <c r="A43" t="s">
        <v>77</v>
      </c>
      <c r="B43" t="s">
        <v>29</v>
      </c>
      <c r="C43">
        <v>1</v>
      </c>
      <c r="D43">
        <v>0</v>
      </c>
      <c r="E43">
        <v>0</v>
      </c>
      <c r="F43" s="2">
        <v>516040</v>
      </c>
      <c r="G43" s="2">
        <v>0</v>
      </c>
      <c r="H43">
        <v>0</v>
      </c>
    </row>
    <row r="44" spans="1:8">
      <c r="A44" t="s">
        <v>78</v>
      </c>
      <c r="B44" t="s">
        <v>29</v>
      </c>
      <c r="C44">
        <v>1</v>
      </c>
      <c r="D44">
        <v>0</v>
      </c>
      <c r="E44">
        <v>0</v>
      </c>
      <c r="F44" s="2">
        <v>239824</v>
      </c>
      <c r="G44" s="2">
        <v>0</v>
      </c>
      <c r="H44">
        <v>0</v>
      </c>
    </row>
    <row r="45" spans="1:8">
      <c r="A45" t="s">
        <v>79</v>
      </c>
      <c r="B45" t="s">
        <v>80</v>
      </c>
      <c r="C45">
        <v>1</v>
      </c>
      <c r="D45">
        <v>0</v>
      </c>
      <c r="E45">
        <v>0</v>
      </c>
      <c r="F45" s="2">
        <v>407045</v>
      </c>
      <c r="G45" s="2">
        <v>0</v>
      </c>
      <c r="H45">
        <v>0</v>
      </c>
    </row>
    <row r="46" spans="1:8">
      <c r="A46" t="s">
        <v>81</v>
      </c>
      <c r="B46" t="s">
        <v>82</v>
      </c>
      <c r="C46">
        <v>2</v>
      </c>
      <c r="D46">
        <v>2</v>
      </c>
      <c r="E46">
        <v>100</v>
      </c>
      <c r="F46" s="2">
        <v>219036</v>
      </c>
      <c r="G46" s="2">
        <v>219568</v>
      </c>
      <c r="H46">
        <v>100</v>
      </c>
    </row>
    <row r="47" spans="1:8">
      <c r="A47" t="s">
        <v>83</v>
      </c>
      <c r="B47" t="s">
        <v>84</v>
      </c>
      <c r="C47">
        <v>1</v>
      </c>
      <c r="D47">
        <v>0</v>
      </c>
      <c r="E47">
        <v>0</v>
      </c>
      <c r="F47" s="2">
        <v>1002000</v>
      </c>
      <c r="G47" s="2">
        <v>0</v>
      </c>
      <c r="H47">
        <v>0</v>
      </c>
    </row>
    <row r="48" spans="1:8">
      <c r="B48" t="s">
        <v>85</v>
      </c>
      <c r="C48">
        <v>3</v>
      </c>
      <c r="D48">
        <v>0</v>
      </c>
      <c r="E48">
        <v>0</v>
      </c>
      <c r="F48" s="2">
        <v>1166011</v>
      </c>
      <c r="G48" s="2">
        <v>0</v>
      </c>
      <c r="H48">
        <v>0</v>
      </c>
    </row>
    <row r="49" spans="1:8">
      <c r="B49" t="s">
        <v>86</v>
      </c>
      <c r="C49">
        <v>2</v>
      </c>
      <c r="D49">
        <v>0</v>
      </c>
      <c r="E49">
        <v>0</v>
      </c>
      <c r="F49" s="2">
        <v>1065126</v>
      </c>
      <c r="G49" s="2">
        <v>0</v>
      </c>
      <c r="H49">
        <v>0</v>
      </c>
    </row>
    <row r="50" spans="1:8">
      <c r="B50" t="s">
        <v>87</v>
      </c>
      <c r="C50">
        <v>2</v>
      </c>
      <c r="D50">
        <v>0</v>
      </c>
      <c r="E50">
        <v>0</v>
      </c>
      <c r="F50" s="2">
        <v>151500</v>
      </c>
      <c r="G50" s="2">
        <v>0</v>
      </c>
      <c r="H50">
        <v>0</v>
      </c>
    </row>
    <row r="51" spans="1:8">
      <c r="B51" t="s">
        <v>88</v>
      </c>
      <c r="C51">
        <v>1</v>
      </c>
      <c r="D51">
        <v>0</v>
      </c>
      <c r="E51">
        <v>0</v>
      </c>
      <c r="F51" s="2">
        <v>1304106</v>
      </c>
      <c r="G51" s="2">
        <v>0</v>
      </c>
      <c r="H51">
        <v>0</v>
      </c>
    </row>
    <row r="52" spans="1:8">
      <c r="A52" t="s">
        <v>89</v>
      </c>
      <c r="B52" t="s">
        <v>90</v>
      </c>
      <c r="C52">
        <v>1</v>
      </c>
      <c r="D52">
        <v>0</v>
      </c>
      <c r="E52">
        <v>0</v>
      </c>
      <c r="F52" s="2">
        <v>391890</v>
      </c>
      <c r="G52" s="2">
        <v>0</v>
      </c>
      <c r="H52">
        <v>0</v>
      </c>
    </row>
    <row r="53" spans="1:8">
      <c r="A53" t="s">
        <v>91</v>
      </c>
      <c r="B53" t="s">
        <v>92</v>
      </c>
      <c r="C53">
        <v>1</v>
      </c>
      <c r="D53">
        <v>0</v>
      </c>
      <c r="E53">
        <v>0</v>
      </c>
      <c r="F53" s="2">
        <v>544000</v>
      </c>
      <c r="G53" s="2">
        <v>0</v>
      </c>
      <c r="H53">
        <v>0</v>
      </c>
    </row>
    <row r="54" spans="1:8">
      <c r="A54" t="s">
        <v>93</v>
      </c>
      <c r="B54" t="s">
        <v>94</v>
      </c>
      <c r="C54">
        <v>1</v>
      </c>
      <c r="D54">
        <v>0</v>
      </c>
      <c r="E54">
        <v>0</v>
      </c>
      <c r="F54" s="2">
        <v>668199</v>
      </c>
      <c r="G54" s="2">
        <v>0</v>
      </c>
      <c r="H54">
        <v>0</v>
      </c>
    </row>
    <row r="55" spans="1:8">
      <c r="A55" t="s">
        <v>95</v>
      </c>
      <c r="B55" t="s">
        <v>29</v>
      </c>
      <c r="C55">
        <v>1</v>
      </c>
      <c r="D55">
        <v>0</v>
      </c>
      <c r="E55">
        <v>0</v>
      </c>
      <c r="F55" s="2">
        <v>159760</v>
      </c>
      <c r="G55" s="2">
        <v>0</v>
      </c>
      <c r="H55">
        <v>0</v>
      </c>
    </row>
    <row r="56" spans="1:8">
      <c r="A56" t="s">
        <v>96</v>
      </c>
      <c r="B56" t="s">
        <v>29</v>
      </c>
      <c r="C56">
        <v>1</v>
      </c>
      <c r="D56">
        <v>0</v>
      </c>
      <c r="E56">
        <v>0</v>
      </c>
      <c r="F56" s="2">
        <v>332680</v>
      </c>
      <c r="G56" s="2">
        <v>0</v>
      </c>
      <c r="H56">
        <v>0</v>
      </c>
    </row>
    <row r="57" spans="1:8">
      <c r="A57" t="s">
        <v>97</v>
      </c>
      <c r="B57" t="s">
        <v>98</v>
      </c>
      <c r="C57">
        <v>1</v>
      </c>
      <c r="D57">
        <v>1</v>
      </c>
      <c r="E57">
        <v>100</v>
      </c>
      <c r="F57" s="2">
        <v>412430</v>
      </c>
      <c r="G57" s="2">
        <v>421329</v>
      </c>
      <c r="H57">
        <v>102</v>
      </c>
    </row>
    <row r="58" spans="1:8">
      <c r="A58" t="s">
        <v>99</v>
      </c>
      <c r="B58" t="s">
        <v>27</v>
      </c>
      <c r="C58">
        <v>1</v>
      </c>
      <c r="D58">
        <v>0</v>
      </c>
      <c r="E58">
        <v>0</v>
      </c>
      <c r="F58" s="2">
        <v>279500</v>
      </c>
      <c r="G58" s="2">
        <v>0</v>
      </c>
      <c r="H58">
        <v>0</v>
      </c>
    </row>
    <row r="59" spans="1:8">
      <c r="A59" t="s">
        <v>100</v>
      </c>
      <c r="B59" t="s">
        <v>29</v>
      </c>
      <c r="C59">
        <v>1</v>
      </c>
      <c r="D59">
        <v>0</v>
      </c>
      <c r="E59">
        <v>0</v>
      </c>
      <c r="F59" s="2">
        <v>562643</v>
      </c>
      <c r="G59" s="2">
        <v>0</v>
      </c>
      <c r="H59">
        <v>0</v>
      </c>
    </row>
    <row r="60" spans="1:8">
      <c r="A60" t="s">
        <v>101</v>
      </c>
      <c r="B60" t="s">
        <v>102</v>
      </c>
      <c r="C60">
        <v>5</v>
      </c>
      <c r="D60">
        <v>0</v>
      </c>
      <c r="E60">
        <v>0</v>
      </c>
      <c r="F60" s="2">
        <v>4016874</v>
      </c>
      <c r="G60" s="2">
        <v>0</v>
      </c>
      <c r="H60">
        <v>0</v>
      </c>
    </row>
    <row r="61" spans="1:8" hidden="1">
      <c r="B61" t="s">
        <v>103</v>
      </c>
      <c r="C61">
        <v>1</v>
      </c>
      <c r="D61">
        <v>0</v>
      </c>
      <c r="E61">
        <v>0</v>
      </c>
      <c r="F61" s="2">
        <v>424846</v>
      </c>
      <c r="G61" s="2">
        <v>0</v>
      </c>
      <c r="H61">
        <v>0</v>
      </c>
    </row>
    <row r="62" spans="1:8" hidden="1">
      <c r="B62" t="s">
        <v>58</v>
      </c>
      <c r="C62">
        <v>12</v>
      </c>
      <c r="D62">
        <v>2</v>
      </c>
      <c r="E62">
        <v>17</v>
      </c>
      <c r="F62" s="2">
        <v>4224762</v>
      </c>
      <c r="G62" s="2">
        <v>326394</v>
      </c>
      <c r="H62">
        <v>8</v>
      </c>
    </row>
    <row r="63" spans="1:8" s="35" customFormat="1">
      <c r="A63" t="s">
        <v>294</v>
      </c>
      <c r="C63" s="35">
        <f>SUM(C61:C62)</f>
        <v>13</v>
      </c>
      <c r="D63" s="35">
        <f>SUM(D61:D62)</f>
        <v>2</v>
      </c>
      <c r="E63" s="35">
        <f>D63*100/C63</f>
        <v>15.384615384615385</v>
      </c>
      <c r="F63" s="2">
        <f>SUM(F61:F62)</f>
        <v>4649608</v>
      </c>
      <c r="G63" s="2">
        <f>SUM(G61:G62)</f>
        <v>326394</v>
      </c>
      <c r="H63" s="35">
        <f>G63*100/F63</f>
        <v>7.0198175846221877</v>
      </c>
    </row>
    <row r="64" spans="1:8">
      <c r="A64" t="s">
        <v>104</v>
      </c>
      <c r="B64" t="s">
        <v>29</v>
      </c>
      <c r="C64">
        <v>1</v>
      </c>
      <c r="D64">
        <v>0</v>
      </c>
      <c r="E64">
        <v>0</v>
      </c>
      <c r="F64" s="2">
        <v>794829</v>
      </c>
      <c r="G64" s="2">
        <v>0</v>
      </c>
      <c r="H64">
        <v>0</v>
      </c>
    </row>
    <row r="65" spans="1:8">
      <c r="A65" t="s">
        <v>105</v>
      </c>
      <c r="B65" t="s">
        <v>106</v>
      </c>
      <c r="C65">
        <v>1</v>
      </c>
      <c r="D65">
        <v>0</v>
      </c>
      <c r="E65">
        <v>0</v>
      </c>
      <c r="F65" s="2">
        <v>337920</v>
      </c>
      <c r="G65" s="2">
        <v>0</v>
      </c>
      <c r="H65">
        <v>0</v>
      </c>
    </row>
    <row r="66" spans="1:8">
      <c r="A66" t="s">
        <v>107</v>
      </c>
      <c r="B66" t="s">
        <v>108</v>
      </c>
      <c r="C66">
        <v>1</v>
      </c>
      <c r="D66">
        <v>0</v>
      </c>
      <c r="E66">
        <v>0</v>
      </c>
      <c r="F66" s="2">
        <v>521289</v>
      </c>
      <c r="G66" s="2">
        <v>0</v>
      </c>
      <c r="H66">
        <v>0</v>
      </c>
    </row>
    <row r="67" spans="1:8">
      <c r="A67" t="s">
        <v>109</v>
      </c>
      <c r="B67" t="s">
        <v>110</v>
      </c>
      <c r="C67">
        <v>1</v>
      </c>
      <c r="D67">
        <v>0</v>
      </c>
      <c r="E67">
        <v>0</v>
      </c>
      <c r="F67" s="2">
        <v>660067</v>
      </c>
      <c r="G67" s="2">
        <v>0</v>
      </c>
      <c r="H67">
        <v>0</v>
      </c>
    </row>
    <row r="68" spans="1:8" hidden="1">
      <c r="B68" t="s">
        <v>111</v>
      </c>
      <c r="C68">
        <v>8</v>
      </c>
      <c r="D68">
        <v>2</v>
      </c>
      <c r="E68">
        <v>25</v>
      </c>
      <c r="F68" s="2">
        <v>1356858</v>
      </c>
      <c r="G68" s="2">
        <v>104123</v>
      </c>
      <c r="H68">
        <v>8</v>
      </c>
    </row>
    <row r="69" spans="1:8" hidden="1">
      <c r="B69" t="s">
        <v>112</v>
      </c>
      <c r="C69">
        <v>1</v>
      </c>
      <c r="D69">
        <v>0</v>
      </c>
      <c r="E69">
        <v>0</v>
      </c>
      <c r="F69" s="2">
        <v>85237</v>
      </c>
      <c r="G69" s="2">
        <v>0</v>
      </c>
      <c r="H69">
        <v>0</v>
      </c>
    </row>
    <row r="70" spans="1:8" hidden="1">
      <c r="B70" t="s">
        <v>113</v>
      </c>
      <c r="C70">
        <v>11</v>
      </c>
      <c r="D70">
        <v>5</v>
      </c>
      <c r="E70">
        <v>45</v>
      </c>
      <c r="F70" s="2">
        <v>4500732</v>
      </c>
      <c r="G70" s="2">
        <v>764410</v>
      </c>
      <c r="H70">
        <v>17</v>
      </c>
    </row>
    <row r="71" spans="1:8" hidden="1">
      <c r="B71" t="s">
        <v>74</v>
      </c>
      <c r="C71">
        <v>14</v>
      </c>
      <c r="D71">
        <v>5</v>
      </c>
      <c r="E71">
        <v>36</v>
      </c>
      <c r="F71" s="2">
        <v>5285330</v>
      </c>
      <c r="G71" s="2">
        <v>1056941</v>
      </c>
      <c r="H71">
        <v>20</v>
      </c>
    </row>
    <row r="72" spans="1:8" s="35" customFormat="1">
      <c r="A72" s="35" t="s">
        <v>296</v>
      </c>
      <c r="C72" s="35">
        <f>SUM(C68:C71)</f>
        <v>34</v>
      </c>
      <c r="D72" s="35">
        <f>SUM(D68:D71)</f>
        <v>12</v>
      </c>
      <c r="E72" s="35">
        <f>D72*100/C72</f>
        <v>35.294117647058826</v>
      </c>
      <c r="F72" s="2">
        <f>SUM(F68:F71)</f>
        <v>11228157</v>
      </c>
      <c r="G72" s="2">
        <f>SUM(G68:G71)</f>
        <v>1925474</v>
      </c>
      <c r="H72" s="35">
        <f>G72*100/F72</f>
        <v>17.148620205435318</v>
      </c>
    </row>
    <row r="73" spans="1:8">
      <c r="A73" t="s">
        <v>114</v>
      </c>
      <c r="B73" t="s">
        <v>29</v>
      </c>
      <c r="C73">
        <v>1</v>
      </c>
      <c r="D73">
        <v>0</v>
      </c>
      <c r="E73">
        <v>0</v>
      </c>
      <c r="F73" s="2">
        <v>185801</v>
      </c>
      <c r="G73" s="2">
        <v>0</v>
      </c>
      <c r="H73">
        <v>0</v>
      </c>
    </row>
    <row r="74" spans="1:8">
      <c r="A74" t="s">
        <v>115</v>
      </c>
      <c r="B74" t="s">
        <v>116</v>
      </c>
      <c r="C74">
        <v>1</v>
      </c>
      <c r="D74">
        <v>1</v>
      </c>
      <c r="E74">
        <v>100</v>
      </c>
      <c r="F74" s="2">
        <v>68691</v>
      </c>
      <c r="G74" s="2">
        <v>14954</v>
      </c>
      <c r="H74">
        <v>22</v>
      </c>
    </row>
    <row r="75" spans="1:8">
      <c r="A75" t="s">
        <v>117</v>
      </c>
      <c r="B75" t="s">
        <v>118</v>
      </c>
      <c r="C75">
        <v>1</v>
      </c>
      <c r="D75">
        <v>0</v>
      </c>
      <c r="E75">
        <v>0</v>
      </c>
      <c r="F75" s="2">
        <v>1139251</v>
      </c>
      <c r="G75" s="2">
        <v>0</v>
      </c>
      <c r="H75">
        <v>0</v>
      </c>
    </row>
    <row r="76" spans="1:8">
      <c r="A76" t="s">
        <v>119</v>
      </c>
      <c r="B76" t="s">
        <v>120</v>
      </c>
      <c r="C76">
        <v>1</v>
      </c>
      <c r="D76">
        <v>0</v>
      </c>
      <c r="E76">
        <v>0</v>
      </c>
      <c r="F76" s="2">
        <v>2788771</v>
      </c>
      <c r="G76" s="2">
        <v>0</v>
      </c>
      <c r="H76">
        <v>0</v>
      </c>
    </row>
    <row r="77" spans="1:8">
      <c r="A77" t="s">
        <v>298</v>
      </c>
      <c r="B77" t="s">
        <v>121</v>
      </c>
      <c r="C77">
        <v>1</v>
      </c>
      <c r="D77">
        <v>1</v>
      </c>
      <c r="E77">
        <v>100</v>
      </c>
      <c r="F77" s="2">
        <v>51944</v>
      </c>
      <c r="G77" s="2">
        <v>48344</v>
      </c>
      <c r="H77">
        <v>93</v>
      </c>
    </row>
    <row r="78" spans="1:8">
      <c r="A78" t="s">
        <v>658</v>
      </c>
      <c r="B78" t="s">
        <v>122</v>
      </c>
      <c r="C78">
        <v>2</v>
      </c>
      <c r="D78">
        <v>0</v>
      </c>
      <c r="E78">
        <v>0</v>
      </c>
      <c r="F78" s="2">
        <v>82765</v>
      </c>
      <c r="G78" s="2">
        <v>0</v>
      </c>
      <c r="H78">
        <v>0</v>
      </c>
    </row>
    <row r="79" spans="1:8">
      <c r="A79" t="s">
        <v>123</v>
      </c>
      <c r="B79" t="s">
        <v>27</v>
      </c>
      <c r="C79">
        <v>1</v>
      </c>
      <c r="D79">
        <v>0</v>
      </c>
      <c r="E79">
        <v>0</v>
      </c>
      <c r="F79" s="2">
        <v>206894</v>
      </c>
      <c r="G79" s="2">
        <v>0</v>
      </c>
      <c r="H79">
        <v>0</v>
      </c>
    </row>
    <row r="80" spans="1:8">
      <c r="A80" t="s">
        <v>124</v>
      </c>
      <c r="B80" t="s">
        <v>125</v>
      </c>
      <c r="C80">
        <v>1</v>
      </c>
      <c r="D80">
        <v>0</v>
      </c>
      <c r="E80">
        <v>0</v>
      </c>
      <c r="F80" s="2">
        <v>492363</v>
      </c>
      <c r="G80" s="2">
        <v>0</v>
      </c>
      <c r="H80">
        <v>0</v>
      </c>
    </row>
    <row r="81" spans="1:8">
      <c r="A81" t="s">
        <v>126</v>
      </c>
      <c r="B81" t="s">
        <v>127</v>
      </c>
      <c r="C81">
        <v>1</v>
      </c>
      <c r="D81">
        <v>0</v>
      </c>
      <c r="E81">
        <v>0</v>
      </c>
      <c r="F81" s="2">
        <v>385722</v>
      </c>
      <c r="G81" s="2">
        <v>0</v>
      </c>
      <c r="H81">
        <v>0</v>
      </c>
    </row>
    <row r="82" spans="1:8">
      <c r="A82" t="s">
        <v>128</v>
      </c>
      <c r="B82" t="s">
        <v>129</v>
      </c>
      <c r="C82">
        <v>1</v>
      </c>
      <c r="D82">
        <v>0</v>
      </c>
      <c r="E82">
        <v>0</v>
      </c>
      <c r="F82" s="2">
        <v>292858</v>
      </c>
      <c r="G82" s="2">
        <v>0</v>
      </c>
      <c r="H82">
        <v>0</v>
      </c>
    </row>
    <row r="83" spans="1:8">
      <c r="A83" t="s">
        <v>130</v>
      </c>
      <c r="B83" t="s">
        <v>29</v>
      </c>
      <c r="C83">
        <v>1</v>
      </c>
      <c r="D83">
        <v>0</v>
      </c>
      <c r="E83">
        <v>0</v>
      </c>
      <c r="F83" s="2">
        <v>942500</v>
      </c>
      <c r="G83" s="2">
        <v>0</v>
      </c>
      <c r="H83">
        <v>0</v>
      </c>
    </row>
    <row r="84" spans="1:8">
      <c r="A84" t="s">
        <v>131</v>
      </c>
      <c r="B84" t="s">
        <v>76</v>
      </c>
      <c r="C84">
        <v>1</v>
      </c>
      <c r="D84">
        <v>0</v>
      </c>
      <c r="E84">
        <v>0</v>
      </c>
      <c r="F84" s="2">
        <v>849048</v>
      </c>
      <c r="G84" s="2">
        <v>0</v>
      </c>
      <c r="H84">
        <v>0</v>
      </c>
    </row>
    <row r="85" spans="1:8">
      <c r="A85" t="s">
        <v>132</v>
      </c>
      <c r="B85" t="s">
        <v>133</v>
      </c>
      <c r="C85">
        <v>1</v>
      </c>
      <c r="D85">
        <v>0</v>
      </c>
      <c r="E85">
        <v>0</v>
      </c>
      <c r="F85" s="2">
        <v>161307</v>
      </c>
      <c r="G85" s="2">
        <v>0</v>
      </c>
      <c r="H85">
        <v>0</v>
      </c>
    </row>
    <row r="86" spans="1:8">
      <c r="A86" t="s">
        <v>134</v>
      </c>
      <c r="B86" t="s">
        <v>135</v>
      </c>
      <c r="C86">
        <v>1</v>
      </c>
      <c r="D86">
        <v>0</v>
      </c>
      <c r="E86">
        <v>0</v>
      </c>
      <c r="F86" s="2">
        <v>541614</v>
      </c>
      <c r="G86" s="2">
        <v>0</v>
      </c>
      <c r="H86">
        <v>0</v>
      </c>
    </row>
    <row r="87" spans="1:8">
      <c r="A87" t="s">
        <v>136</v>
      </c>
      <c r="B87" t="s">
        <v>27</v>
      </c>
      <c r="C87">
        <v>1</v>
      </c>
      <c r="D87">
        <v>0</v>
      </c>
      <c r="E87">
        <v>0</v>
      </c>
      <c r="F87" s="2">
        <v>51702</v>
      </c>
      <c r="G87" s="2">
        <v>0</v>
      </c>
      <c r="H87">
        <v>0</v>
      </c>
    </row>
    <row r="88" spans="1:8">
      <c r="A88" t="s">
        <v>137</v>
      </c>
      <c r="B88" t="s">
        <v>138</v>
      </c>
      <c r="C88">
        <v>1</v>
      </c>
      <c r="D88">
        <v>0</v>
      </c>
      <c r="E88">
        <v>0</v>
      </c>
      <c r="F88" s="2">
        <v>332081</v>
      </c>
      <c r="G88" s="2">
        <v>0</v>
      </c>
      <c r="H88">
        <v>0</v>
      </c>
    </row>
    <row r="89" spans="1:8">
      <c r="A89" t="s">
        <v>139</v>
      </c>
      <c r="B89" t="s">
        <v>29</v>
      </c>
      <c r="C89">
        <v>1</v>
      </c>
      <c r="D89">
        <v>0</v>
      </c>
      <c r="E89">
        <v>0</v>
      </c>
      <c r="F89" s="2">
        <v>1464513</v>
      </c>
      <c r="G89" s="2">
        <v>0</v>
      </c>
      <c r="H89">
        <v>0</v>
      </c>
    </row>
    <row r="90" spans="1:8">
      <c r="A90" t="s">
        <v>140</v>
      </c>
      <c r="B90" t="s">
        <v>27</v>
      </c>
      <c r="C90">
        <v>1</v>
      </c>
      <c r="D90">
        <v>0</v>
      </c>
      <c r="E90">
        <v>0</v>
      </c>
      <c r="F90" s="2">
        <v>49941</v>
      </c>
      <c r="G90" s="2">
        <v>0</v>
      </c>
      <c r="H90">
        <v>0</v>
      </c>
    </row>
    <row r="91" spans="1:8">
      <c r="A91" t="s">
        <v>304</v>
      </c>
      <c r="B91" t="s">
        <v>141</v>
      </c>
      <c r="C91">
        <v>1</v>
      </c>
      <c r="D91">
        <v>0</v>
      </c>
      <c r="E91">
        <v>0</v>
      </c>
      <c r="F91" s="2">
        <v>179281</v>
      </c>
      <c r="G91" s="2">
        <v>0</v>
      </c>
      <c r="H91">
        <v>0</v>
      </c>
    </row>
    <row r="92" spans="1:8">
      <c r="A92" t="s">
        <v>142</v>
      </c>
      <c r="B92" t="s">
        <v>143</v>
      </c>
      <c r="C92">
        <v>1</v>
      </c>
      <c r="D92">
        <v>0</v>
      </c>
      <c r="E92">
        <v>0</v>
      </c>
      <c r="F92" s="2">
        <v>957938</v>
      </c>
      <c r="G92" s="2">
        <v>0</v>
      </c>
      <c r="H92">
        <v>0</v>
      </c>
    </row>
    <row r="93" spans="1:8">
      <c r="A93" t="s">
        <v>144</v>
      </c>
      <c r="B93" t="s">
        <v>29</v>
      </c>
      <c r="C93">
        <v>1</v>
      </c>
      <c r="D93">
        <v>0</v>
      </c>
      <c r="E93">
        <v>0</v>
      </c>
      <c r="F93" s="2">
        <v>105559</v>
      </c>
      <c r="G93" s="2">
        <v>0</v>
      </c>
      <c r="H93">
        <v>0</v>
      </c>
    </row>
    <row r="94" spans="1:8">
      <c r="A94" t="s">
        <v>145</v>
      </c>
      <c r="B94" t="s">
        <v>27</v>
      </c>
      <c r="C94">
        <v>1</v>
      </c>
      <c r="D94">
        <v>0</v>
      </c>
      <c r="E94">
        <v>0</v>
      </c>
      <c r="F94" s="2">
        <v>796881</v>
      </c>
      <c r="G94" s="2">
        <v>0</v>
      </c>
      <c r="H94">
        <v>0</v>
      </c>
    </row>
    <row r="95" spans="1:8">
      <c r="A95" t="s">
        <v>146</v>
      </c>
      <c r="B95" t="s">
        <v>108</v>
      </c>
      <c r="C95">
        <v>1</v>
      </c>
      <c r="D95">
        <v>0</v>
      </c>
      <c r="E95">
        <v>0</v>
      </c>
      <c r="F95" s="2">
        <v>559916</v>
      </c>
      <c r="G95" s="2">
        <v>0</v>
      </c>
      <c r="H95">
        <v>0</v>
      </c>
    </row>
    <row r="96" spans="1:8">
      <c r="A96" t="s">
        <v>147</v>
      </c>
      <c r="B96" t="s">
        <v>148</v>
      </c>
      <c r="C96">
        <v>1</v>
      </c>
      <c r="D96">
        <v>1</v>
      </c>
      <c r="E96">
        <v>100</v>
      </c>
      <c r="F96" s="2">
        <v>367858</v>
      </c>
      <c r="G96" s="2">
        <v>371789</v>
      </c>
      <c r="H96">
        <v>101</v>
      </c>
    </row>
    <row r="97" spans="1:8">
      <c r="A97" t="s">
        <v>147</v>
      </c>
      <c r="B97" t="s">
        <v>149</v>
      </c>
      <c r="C97">
        <v>2</v>
      </c>
      <c r="D97">
        <v>0</v>
      </c>
      <c r="E97">
        <v>0</v>
      </c>
      <c r="F97" s="2">
        <v>192147</v>
      </c>
      <c r="G97" s="2">
        <v>0</v>
      </c>
      <c r="H97">
        <v>0</v>
      </c>
    </row>
    <row r="98" spans="1:8" hidden="1">
      <c r="B98" t="s">
        <v>151</v>
      </c>
      <c r="C98">
        <v>3</v>
      </c>
      <c r="D98">
        <v>1</v>
      </c>
      <c r="E98">
        <v>33</v>
      </c>
      <c r="F98" s="2">
        <v>500051</v>
      </c>
      <c r="G98" s="2">
        <v>17191</v>
      </c>
      <c r="H98">
        <v>3</v>
      </c>
    </row>
    <row r="99" spans="1:8" hidden="1">
      <c r="B99" t="s">
        <v>152</v>
      </c>
      <c r="C99">
        <v>1</v>
      </c>
      <c r="D99">
        <v>0</v>
      </c>
      <c r="E99">
        <v>0</v>
      </c>
      <c r="F99" s="2">
        <v>99583</v>
      </c>
      <c r="G99" s="2">
        <v>0</v>
      </c>
      <c r="H99">
        <v>0</v>
      </c>
    </row>
    <row r="100" spans="1:8" hidden="1">
      <c r="B100" t="s">
        <v>153</v>
      </c>
      <c r="C100">
        <v>1</v>
      </c>
      <c r="D100">
        <v>0</v>
      </c>
      <c r="E100">
        <v>0</v>
      </c>
      <c r="F100" s="2">
        <v>51317</v>
      </c>
      <c r="G100" s="2">
        <v>0</v>
      </c>
      <c r="H100">
        <v>0</v>
      </c>
    </row>
    <row r="101" spans="1:8" hidden="1">
      <c r="B101" t="s">
        <v>154</v>
      </c>
      <c r="C101">
        <v>4</v>
      </c>
      <c r="D101">
        <v>0</v>
      </c>
      <c r="E101">
        <v>0</v>
      </c>
      <c r="F101" s="2">
        <v>1086132</v>
      </c>
      <c r="G101" s="2">
        <v>0</v>
      </c>
      <c r="H101">
        <v>0</v>
      </c>
    </row>
    <row r="102" spans="1:8" hidden="1">
      <c r="B102" t="s">
        <v>155</v>
      </c>
      <c r="C102">
        <v>1</v>
      </c>
      <c r="D102">
        <v>1</v>
      </c>
      <c r="E102">
        <v>100</v>
      </c>
      <c r="F102" s="2">
        <v>326590</v>
      </c>
      <c r="G102" s="2">
        <v>304912</v>
      </c>
      <c r="H102">
        <v>93</v>
      </c>
    </row>
    <row r="103" spans="1:8" s="35" customFormat="1">
      <c r="A103" s="35" t="s">
        <v>306</v>
      </c>
      <c r="C103" s="35">
        <f>SUM(C98:C102)</f>
        <v>10</v>
      </c>
      <c r="D103" s="35">
        <f>SUM(D98:D102)</f>
        <v>2</v>
      </c>
      <c r="E103" s="35">
        <f>D103*100/C103</f>
        <v>20</v>
      </c>
      <c r="F103" s="2">
        <f>SUM(F98:F102)</f>
        <v>2063673</v>
      </c>
      <c r="G103" s="2">
        <f>SUM(G98:G102)</f>
        <v>322103</v>
      </c>
      <c r="H103" s="35">
        <f>G103*100/F103</f>
        <v>15.608238320702942</v>
      </c>
    </row>
    <row r="104" spans="1:8">
      <c r="A104" t="s">
        <v>156</v>
      </c>
      <c r="B104" t="s">
        <v>27</v>
      </c>
      <c r="C104">
        <v>1</v>
      </c>
      <c r="D104">
        <v>0</v>
      </c>
      <c r="E104">
        <v>0</v>
      </c>
      <c r="F104" s="2">
        <v>580052</v>
      </c>
      <c r="G104" s="2">
        <v>0</v>
      </c>
      <c r="H104">
        <v>0</v>
      </c>
    </row>
    <row r="105" spans="1:8">
      <c r="A105" t="s">
        <v>157</v>
      </c>
      <c r="B105" t="s">
        <v>27</v>
      </c>
      <c r="C105">
        <v>1</v>
      </c>
      <c r="D105">
        <v>0</v>
      </c>
      <c r="E105">
        <v>0</v>
      </c>
      <c r="F105" s="2">
        <v>1531273</v>
      </c>
      <c r="G105" s="2">
        <v>0</v>
      </c>
      <c r="H105">
        <v>0</v>
      </c>
    </row>
    <row r="106" spans="1:8">
      <c r="A106" t="s">
        <v>158</v>
      </c>
      <c r="B106" t="s">
        <v>27</v>
      </c>
      <c r="C106">
        <v>1</v>
      </c>
      <c r="D106">
        <v>0</v>
      </c>
      <c r="E106">
        <v>0</v>
      </c>
      <c r="F106" s="2">
        <v>1206561</v>
      </c>
      <c r="G106" s="2">
        <v>0</v>
      </c>
      <c r="H106">
        <v>0</v>
      </c>
    </row>
    <row r="107" spans="1:8">
      <c r="A107" t="s">
        <v>159</v>
      </c>
      <c r="B107" t="s">
        <v>160</v>
      </c>
      <c r="C107">
        <v>1</v>
      </c>
      <c r="D107">
        <v>0</v>
      </c>
      <c r="E107">
        <v>0</v>
      </c>
      <c r="F107" s="2">
        <v>298480</v>
      </c>
      <c r="G107" s="2">
        <v>0</v>
      </c>
      <c r="H107">
        <v>0</v>
      </c>
    </row>
    <row r="108" spans="1:8" hidden="1">
      <c r="B108" t="s">
        <v>162</v>
      </c>
      <c r="C108">
        <v>1</v>
      </c>
      <c r="D108">
        <v>1</v>
      </c>
      <c r="E108">
        <v>100</v>
      </c>
      <c r="F108" s="2">
        <v>380225</v>
      </c>
      <c r="G108" s="2">
        <v>346971</v>
      </c>
      <c r="H108">
        <v>91</v>
      </c>
    </row>
    <row r="109" spans="1:8" hidden="1">
      <c r="B109" t="s">
        <v>163</v>
      </c>
      <c r="C109">
        <v>2</v>
      </c>
      <c r="D109">
        <v>1</v>
      </c>
      <c r="E109">
        <v>50</v>
      </c>
      <c r="F109" s="2">
        <v>598584</v>
      </c>
      <c r="G109" s="2">
        <v>296550</v>
      </c>
      <c r="H109">
        <v>50</v>
      </c>
    </row>
    <row r="110" spans="1:8" hidden="1">
      <c r="B110" t="s">
        <v>164</v>
      </c>
      <c r="C110">
        <v>2</v>
      </c>
      <c r="D110">
        <v>0</v>
      </c>
      <c r="E110">
        <v>0</v>
      </c>
      <c r="F110" s="2">
        <v>824332</v>
      </c>
      <c r="G110" s="2">
        <v>0</v>
      </c>
      <c r="H110">
        <v>0</v>
      </c>
    </row>
    <row r="111" spans="1:8" hidden="1">
      <c r="B111" t="s">
        <v>165</v>
      </c>
      <c r="C111">
        <v>1</v>
      </c>
      <c r="D111">
        <v>1</v>
      </c>
      <c r="E111">
        <v>100</v>
      </c>
      <c r="F111" s="2">
        <v>51686</v>
      </c>
      <c r="G111" s="2">
        <v>51686</v>
      </c>
      <c r="H111">
        <v>100</v>
      </c>
    </row>
    <row r="112" spans="1:8" hidden="1">
      <c r="B112" t="s">
        <v>166</v>
      </c>
      <c r="C112">
        <v>26</v>
      </c>
      <c r="D112">
        <v>5</v>
      </c>
      <c r="E112">
        <v>19</v>
      </c>
      <c r="F112" s="2">
        <v>6055914</v>
      </c>
      <c r="G112" s="2">
        <v>705044</v>
      </c>
      <c r="H112">
        <v>12</v>
      </c>
    </row>
    <row r="113" spans="1:8" hidden="1">
      <c r="B113" t="s">
        <v>167</v>
      </c>
      <c r="C113">
        <v>14</v>
      </c>
      <c r="D113">
        <v>6</v>
      </c>
      <c r="E113">
        <v>43</v>
      </c>
      <c r="F113" s="2">
        <v>4087389</v>
      </c>
      <c r="G113" s="2">
        <v>1228949</v>
      </c>
      <c r="H113">
        <v>30</v>
      </c>
    </row>
    <row r="114" spans="1:8" hidden="1">
      <c r="B114" t="s">
        <v>168</v>
      </c>
      <c r="C114">
        <v>1</v>
      </c>
      <c r="D114">
        <v>0</v>
      </c>
      <c r="E114">
        <v>0</v>
      </c>
      <c r="F114" s="2">
        <v>289388</v>
      </c>
      <c r="G114" s="2">
        <v>0</v>
      </c>
      <c r="H114">
        <v>0</v>
      </c>
    </row>
    <row r="115" spans="1:8" s="35" customFormat="1">
      <c r="A115" s="35" t="s">
        <v>161</v>
      </c>
      <c r="C115" s="35">
        <f>SUM(C108:C114)</f>
        <v>47</v>
      </c>
      <c r="D115" s="35">
        <f>SUM(D108:D114)</f>
        <v>14</v>
      </c>
      <c r="E115" s="35">
        <f>D115*100/C115</f>
        <v>29.787234042553191</v>
      </c>
      <c r="F115" s="2">
        <f>SUM(F108:F114)</f>
        <v>12287518</v>
      </c>
      <c r="G115" s="2">
        <f>SUM(G108:G114)</f>
        <v>2629200</v>
      </c>
      <c r="H115" s="35">
        <f>G115*100/F115</f>
        <v>21.397323690593982</v>
      </c>
    </row>
    <row r="116" spans="1:8">
      <c r="A116" t="s">
        <v>169</v>
      </c>
      <c r="B116" t="s">
        <v>64</v>
      </c>
      <c r="C116">
        <v>1</v>
      </c>
      <c r="D116">
        <v>0</v>
      </c>
      <c r="E116">
        <v>0</v>
      </c>
      <c r="F116" s="2">
        <v>1767445</v>
      </c>
      <c r="G116" s="2">
        <v>0</v>
      </c>
      <c r="H116">
        <v>0</v>
      </c>
    </row>
    <row r="117" spans="1:8">
      <c r="A117" t="s">
        <v>170</v>
      </c>
      <c r="B117" t="s">
        <v>171</v>
      </c>
      <c r="C117">
        <v>1</v>
      </c>
      <c r="D117">
        <v>0</v>
      </c>
      <c r="E117">
        <v>0</v>
      </c>
      <c r="F117" s="2">
        <v>625303</v>
      </c>
      <c r="G117" s="2">
        <v>0</v>
      </c>
      <c r="H117">
        <v>0</v>
      </c>
    </row>
    <row r="118" spans="1:8">
      <c r="A118" t="s">
        <v>172</v>
      </c>
      <c r="B118" t="s">
        <v>29</v>
      </c>
      <c r="C118">
        <v>1</v>
      </c>
      <c r="D118">
        <v>0</v>
      </c>
      <c r="E118">
        <v>0</v>
      </c>
      <c r="F118" s="2">
        <v>511482</v>
      </c>
      <c r="G118" s="2">
        <v>0</v>
      </c>
      <c r="H118">
        <v>0</v>
      </c>
    </row>
    <row r="119" spans="1:8">
      <c r="A119" t="s">
        <v>173</v>
      </c>
      <c r="B119" t="s">
        <v>174</v>
      </c>
      <c r="C119">
        <v>1</v>
      </c>
      <c r="D119">
        <v>0</v>
      </c>
      <c r="E119">
        <v>0</v>
      </c>
      <c r="F119" s="2">
        <v>1082118</v>
      </c>
      <c r="G119" s="2">
        <v>0</v>
      </c>
      <c r="H119">
        <v>0</v>
      </c>
    </row>
    <row r="120" spans="1:8">
      <c r="A120" t="s">
        <v>175</v>
      </c>
      <c r="B120" t="s">
        <v>176</v>
      </c>
      <c r="C120">
        <v>1</v>
      </c>
      <c r="D120">
        <v>1</v>
      </c>
      <c r="E120">
        <v>100</v>
      </c>
      <c r="F120" s="2">
        <v>191999</v>
      </c>
      <c r="G120" s="2">
        <v>242196</v>
      </c>
      <c r="H120">
        <v>126</v>
      </c>
    </row>
    <row r="121" spans="1:8">
      <c r="A121" t="s">
        <v>177</v>
      </c>
      <c r="B121" t="s">
        <v>120</v>
      </c>
      <c r="C121">
        <v>1</v>
      </c>
      <c r="D121">
        <v>0</v>
      </c>
      <c r="E121">
        <v>0</v>
      </c>
      <c r="F121" s="2">
        <v>74100</v>
      </c>
      <c r="G121" s="2">
        <v>0</v>
      </c>
      <c r="H121">
        <v>0</v>
      </c>
    </row>
    <row r="122" spans="1:8">
      <c r="A122" t="s">
        <v>178</v>
      </c>
      <c r="B122" t="s">
        <v>179</v>
      </c>
      <c r="C122">
        <v>1</v>
      </c>
      <c r="D122">
        <v>0</v>
      </c>
      <c r="E122">
        <v>0</v>
      </c>
      <c r="F122" s="2">
        <v>403998</v>
      </c>
      <c r="G122" s="2">
        <v>0</v>
      </c>
      <c r="H122">
        <v>0</v>
      </c>
    </row>
    <row r="123" spans="1:8">
      <c r="A123" t="s">
        <v>180</v>
      </c>
      <c r="B123" t="s">
        <v>27</v>
      </c>
      <c r="C123">
        <v>3</v>
      </c>
      <c r="D123">
        <v>0</v>
      </c>
      <c r="E123">
        <v>0</v>
      </c>
      <c r="F123" s="2">
        <v>1362206</v>
      </c>
      <c r="G123" s="2">
        <v>0</v>
      </c>
      <c r="H123">
        <v>0</v>
      </c>
    </row>
    <row r="124" spans="1:8">
      <c r="A124" t="s">
        <v>181</v>
      </c>
      <c r="B124" t="s">
        <v>27</v>
      </c>
      <c r="C124">
        <v>2</v>
      </c>
      <c r="D124">
        <v>0</v>
      </c>
      <c r="E124">
        <v>0</v>
      </c>
      <c r="F124" s="2">
        <v>1409277</v>
      </c>
      <c r="G124" s="2">
        <v>0</v>
      </c>
      <c r="H124">
        <v>0</v>
      </c>
    </row>
    <row r="125" spans="1:8">
      <c r="A125" s="114" t="s">
        <v>417</v>
      </c>
      <c r="B125" s="114" t="s">
        <v>418</v>
      </c>
      <c r="C125" s="115">
        <v>1</v>
      </c>
      <c r="D125" s="115">
        <v>0</v>
      </c>
      <c r="E125" s="115">
        <v>0</v>
      </c>
      <c r="F125" s="115">
        <v>233453</v>
      </c>
      <c r="G125" s="115">
        <v>0</v>
      </c>
      <c r="H125" s="115">
        <v>0</v>
      </c>
    </row>
    <row r="126" spans="1:8">
      <c r="A126" s="114" t="s">
        <v>419</v>
      </c>
      <c r="B126" s="114" t="s">
        <v>420</v>
      </c>
      <c r="C126" s="115">
        <v>1</v>
      </c>
      <c r="D126" s="115">
        <v>0</v>
      </c>
      <c r="E126" s="115">
        <v>0</v>
      </c>
      <c r="F126" s="115">
        <v>250028</v>
      </c>
      <c r="G126" s="115">
        <v>0</v>
      </c>
      <c r="H126" s="115">
        <v>0</v>
      </c>
    </row>
    <row r="127" spans="1:8">
      <c r="A127" s="114" t="s">
        <v>421</v>
      </c>
      <c r="B127" s="114" t="s">
        <v>422</v>
      </c>
      <c r="C127" s="115">
        <v>3</v>
      </c>
      <c r="D127" s="115">
        <v>1</v>
      </c>
      <c r="E127" s="115">
        <v>33</v>
      </c>
      <c r="F127" s="115">
        <v>2632327</v>
      </c>
      <c r="G127" s="115">
        <v>1028529</v>
      </c>
      <c r="H127" s="115">
        <v>39</v>
      </c>
    </row>
    <row r="128" spans="1:8">
      <c r="A128" s="114" t="s">
        <v>423</v>
      </c>
      <c r="B128" s="114" t="s">
        <v>27</v>
      </c>
      <c r="C128" s="115">
        <v>1</v>
      </c>
      <c r="D128" s="115">
        <v>0</v>
      </c>
      <c r="E128" s="115">
        <v>0</v>
      </c>
      <c r="F128" s="115">
        <v>888179</v>
      </c>
      <c r="G128" s="115">
        <v>0</v>
      </c>
      <c r="H128" s="115">
        <v>0</v>
      </c>
    </row>
    <row r="129" spans="1:8">
      <c r="A129" s="114" t="s">
        <v>424</v>
      </c>
      <c r="B129" s="114" t="s">
        <v>27</v>
      </c>
      <c r="C129" s="115">
        <v>1</v>
      </c>
      <c r="D129" s="115">
        <v>0</v>
      </c>
      <c r="E129" s="115">
        <v>0</v>
      </c>
      <c r="F129" s="115">
        <v>418210</v>
      </c>
      <c r="G129" s="115">
        <v>0</v>
      </c>
      <c r="H129" s="115">
        <v>0</v>
      </c>
    </row>
    <row r="130" spans="1:8">
      <c r="A130" s="114" t="s">
        <v>425</v>
      </c>
      <c r="B130" s="114" t="s">
        <v>426</v>
      </c>
      <c r="C130" s="115">
        <v>1</v>
      </c>
      <c r="D130" s="115">
        <v>0</v>
      </c>
      <c r="E130" s="115">
        <v>0</v>
      </c>
      <c r="F130" s="115">
        <v>630558</v>
      </c>
      <c r="G130" s="115">
        <v>0</v>
      </c>
      <c r="H130" s="115">
        <v>0</v>
      </c>
    </row>
    <row r="131" spans="1:8">
      <c r="A131" s="114" t="s">
        <v>427</v>
      </c>
      <c r="B131" s="114" t="s">
        <v>428</v>
      </c>
      <c r="C131" s="115">
        <v>1</v>
      </c>
      <c r="D131" s="115">
        <v>0</v>
      </c>
      <c r="E131" s="115">
        <v>0</v>
      </c>
      <c r="F131" s="115">
        <v>450313</v>
      </c>
      <c r="G131" s="115">
        <v>0</v>
      </c>
      <c r="H131" s="115">
        <v>0</v>
      </c>
    </row>
    <row r="132" spans="1:8">
      <c r="A132" s="114" t="s">
        <v>429</v>
      </c>
      <c r="B132" s="114" t="s">
        <v>64</v>
      </c>
      <c r="C132" s="115">
        <v>2</v>
      </c>
      <c r="D132" s="115">
        <v>0</v>
      </c>
      <c r="E132" s="115">
        <v>0</v>
      </c>
      <c r="F132" s="115">
        <v>1817043</v>
      </c>
      <c r="G132" s="115">
        <v>0</v>
      </c>
      <c r="H132" s="115">
        <v>0</v>
      </c>
    </row>
    <row r="133" spans="1:8">
      <c r="A133" s="116" t="s">
        <v>310</v>
      </c>
      <c r="C133">
        <f>SUM(C134:C135)</f>
        <v>10</v>
      </c>
      <c r="D133">
        <f>SUM(D134:D135)</f>
        <v>1</v>
      </c>
      <c r="E133">
        <f>D133*100/C133</f>
        <v>10</v>
      </c>
      <c r="F133">
        <f>SUM(F134:F135)</f>
        <v>1357796</v>
      </c>
      <c r="G133">
        <f>SUM(G134:G135)</f>
        <v>59196</v>
      </c>
      <c r="H133">
        <f>G133*100/F133</f>
        <v>4.3597123573791645</v>
      </c>
    </row>
    <row r="134" spans="1:8" hidden="1">
      <c r="A134" s="116"/>
      <c r="B134" s="116" t="s">
        <v>430</v>
      </c>
      <c r="C134" s="117">
        <v>1</v>
      </c>
      <c r="D134" s="117">
        <v>0</v>
      </c>
      <c r="E134" s="117">
        <v>0</v>
      </c>
      <c r="F134" s="117">
        <v>140550</v>
      </c>
      <c r="G134" s="117">
        <v>0</v>
      </c>
      <c r="H134" s="117">
        <v>0</v>
      </c>
    </row>
    <row r="135" spans="1:8" hidden="1">
      <c r="A135" s="114"/>
      <c r="B135" s="116" t="s">
        <v>431</v>
      </c>
      <c r="C135" s="117">
        <v>9</v>
      </c>
      <c r="D135" s="117">
        <v>1</v>
      </c>
      <c r="E135" s="117">
        <v>11</v>
      </c>
      <c r="F135" s="117">
        <v>1217246</v>
      </c>
      <c r="G135" s="117">
        <v>59196</v>
      </c>
      <c r="H135" s="117">
        <v>5</v>
      </c>
    </row>
    <row r="136" spans="1:8">
      <c r="A136" s="116" t="s">
        <v>207</v>
      </c>
      <c r="C136">
        <f>SUM(C137:C140)</f>
        <v>16</v>
      </c>
      <c r="D136">
        <f>SUM(D137:D140)</f>
        <v>4</v>
      </c>
      <c r="E136">
        <f>D136*100/C136</f>
        <v>25</v>
      </c>
      <c r="F136">
        <f>SUM(F137:F140)</f>
        <v>3567035</v>
      </c>
      <c r="G136">
        <f>SUM(G137:G140)</f>
        <v>551800</v>
      </c>
      <c r="H136">
        <f>G136*100/F136</f>
        <v>15.469430493392972</v>
      </c>
    </row>
    <row r="137" spans="1:8" hidden="1">
      <c r="A137" s="116"/>
      <c r="B137" s="116" t="s">
        <v>432</v>
      </c>
      <c r="C137" s="117">
        <v>1</v>
      </c>
      <c r="D137" s="117">
        <v>0</v>
      </c>
      <c r="E137" s="117">
        <v>0</v>
      </c>
      <c r="F137" s="117">
        <v>79713</v>
      </c>
      <c r="G137" s="117">
        <v>0</v>
      </c>
      <c r="H137" s="117">
        <v>0</v>
      </c>
    </row>
    <row r="138" spans="1:8" hidden="1">
      <c r="A138" s="114"/>
      <c r="B138" s="116" t="s">
        <v>74</v>
      </c>
      <c r="C138" s="117">
        <v>13</v>
      </c>
      <c r="D138" s="117">
        <v>4</v>
      </c>
      <c r="E138" s="117">
        <v>31</v>
      </c>
      <c r="F138" s="117">
        <v>3087143</v>
      </c>
      <c r="G138" s="117">
        <v>551800</v>
      </c>
      <c r="H138" s="117">
        <v>18</v>
      </c>
    </row>
    <row r="139" spans="1:8" hidden="1">
      <c r="A139" s="114"/>
      <c r="B139" s="116" t="s">
        <v>433</v>
      </c>
      <c r="C139" s="117">
        <v>1</v>
      </c>
      <c r="D139" s="117">
        <v>0</v>
      </c>
      <c r="E139" s="117">
        <v>0</v>
      </c>
      <c r="F139" s="117">
        <v>66128</v>
      </c>
      <c r="G139" s="117">
        <v>0</v>
      </c>
      <c r="H139" s="117">
        <v>0</v>
      </c>
    </row>
    <row r="140" spans="1:8" hidden="1">
      <c r="A140" s="114"/>
      <c r="B140" s="116" t="s">
        <v>434</v>
      </c>
      <c r="C140" s="117">
        <v>1</v>
      </c>
      <c r="D140" s="117">
        <v>0</v>
      </c>
      <c r="E140" s="117">
        <v>0</v>
      </c>
      <c r="F140" s="117">
        <v>334051</v>
      </c>
      <c r="G140" s="117">
        <v>0</v>
      </c>
      <c r="H140" s="117">
        <v>0</v>
      </c>
    </row>
    <row r="141" spans="1:8">
      <c r="A141" s="116" t="s">
        <v>312</v>
      </c>
      <c r="C141">
        <f>SUM(C142:C143)</f>
        <v>4</v>
      </c>
      <c r="D141">
        <f>SUM(D142:D143)</f>
        <v>1</v>
      </c>
      <c r="E141">
        <f>D141*100/C141</f>
        <v>25</v>
      </c>
      <c r="F141">
        <f>SUM(F142:F143)</f>
        <v>432821</v>
      </c>
      <c r="G141">
        <f>SUM(G142:G143)</f>
        <v>582</v>
      </c>
      <c r="H141">
        <f>G141*100/F141</f>
        <v>0.13446667328988196</v>
      </c>
    </row>
    <row r="142" spans="1:8" hidden="1">
      <c r="A142" s="116"/>
      <c r="B142" s="116" t="s">
        <v>435</v>
      </c>
      <c r="C142" s="117">
        <v>1</v>
      </c>
      <c r="D142" s="117">
        <v>0</v>
      </c>
      <c r="E142" s="117">
        <v>0</v>
      </c>
      <c r="F142" s="117">
        <v>293862</v>
      </c>
      <c r="G142" s="117">
        <v>0</v>
      </c>
      <c r="H142" s="117">
        <v>0</v>
      </c>
    </row>
    <row r="143" spans="1:8" hidden="1">
      <c r="A143" s="114"/>
      <c r="B143" s="116" t="s">
        <v>436</v>
      </c>
      <c r="C143" s="117">
        <v>3</v>
      </c>
      <c r="D143" s="117">
        <v>1</v>
      </c>
      <c r="E143" s="117">
        <v>33</v>
      </c>
      <c r="F143" s="117">
        <v>138959</v>
      </c>
      <c r="G143" s="117">
        <v>582</v>
      </c>
      <c r="H143" s="117">
        <v>0</v>
      </c>
    </row>
    <row r="144" spans="1:8">
      <c r="A144" s="116" t="s">
        <v>313</v>
      </c>
      <c r="C144">
        <f>SUM(C145:C148)</f>
        <v>29</v>
      </c>
      <c r="D144">
        <f>SUM(D145:D148)</f>
        <v>4</v>
      </c>
      <c r="E144">
        <f>D144*100/C144</f>
        <v>13.793103448275861</v>
      </c>
      <c r="F144">
        <f>SUM(F145:F148)</f>
        <v>8462164</v>
      </c>
      <c r="G144">
        <f>SUM(G145:G148)</f>
        <v>969703</v>
      </c>
      <c r="H144">
        <f>G144*100/F144</f>
        <v>11.45927921037692</v>
      </c>
    </row>
    <row r="145" spans="1:8" hidden="1">
      <c r="A145" s="116"/>
      <c r="B145" s="116" t="s">
        <v>437</v>
      </c>
      <c r="C145" s="117">
        <v>1</v>
      </c>
      <c r="D145" s="117">
        <v>1</v>
      </c>
      <c r="E145" s="117">
        <v>100</v>
      </c>
      <c r="F145" s="117">
        <v>76599</v>
      </c>
      <c r="G145" s="117">
        <v>77221</v>
      </c>
      <c r="H145" s="117">
        <v>101</v>
      </c>
    </row>
    <row r="146" spans="1:8" hidden="1">
      <c r="A146" s="114"/>
      <c r="B146" s="116" t="s">
        <v>438</v>
      </c>
      <c r="C146" s="117">
        <v>2</v>
      </c>
      <c r="D146" s="117">
        <v>0</v>
      </c>
      <c r="E146" s="117">
        <v>0</v>
      </c>
      <c r="F146" s="117">
        <v>406643</v>
      </c>
      <c r="G146" s="117">
        <v>0</v>
      </c>
      <c r="H146" s="117">
        <v>0</v>
      </c>
    </row>
    <row r="147" spans="1:8" hidden="1">
      <c r="A147" s="114"/>
      <c r="B147" s="116" t="s">
        <v>439</v>
      </c>
      <c r="C147" s="117">
        <v>21</v>
      </c>
      <c r="D147" s="117">
        <v>1</v>
      </c>
      <c r="E147" s="117">
        <v>5</v>
      </c>
      <c r="F147" s="117">
        <v>6715382</v>
      </c>
      <c r="G147" s="117">
        <v>265075</v>
      </c>
      <c r="H147" s="117">
        <v>4</v>
      </c>
    </row>
    <row r="148" spans="1:8" hidden="1">
      <c r="A148" s="114"/>
      <c r="B148" s="116" t="s">
        <v>440</v>
      </c>
      <c r="C148" s="117">
        <v>5</v>
      </c>
      <c r="D148" s="117">
        <v>2</v>
      </c>
      <c r="E148" s="117">
        <v>40</v>
      </c>
      <c r="F148" s="117">
        <v>1263540</v>
      </c>
      <c r="G148" s="117">
        <v>627407</v>
      </c>
      <c r="H148" s="117">
        <v>50</v>
      </c>
    </row>
    <row r="149" spans="1:8">
      <c r="A149" s="116" t="s">
        <v>315</v>
      </c>
      <c r="B149" s="116" t="s">
        <v>441</v>
      </c>
      <c r="C149" s="117">
        <v>1</v>
      </c>
      <c r="D149" s="117">
        <v>0</v>
      </c>
      <c r="E149" s="117">
        <v>0</v>
      </c>
      <c r="F149" s="117">
        <v>395398</v>
      </c>
      <c r="G149" s="117">
        <v>0</v>
      </c>
      <c r="H149" s="117">
        <v>0</v>
      </c>
    </row>
    <row r="150" spans="1:8">
      <c r="A150" s="116" t="s">
        <v>319</v>
      </c>
      <c r="B150" s="116" t="s">
        <v>442</v>
      </c>
      <c r="C150" s="117">
        <v>1</v>
      </c>
      <c r="D150" s="117">
        <v>0</v>
      </c>
      <c r="E150" s="117">
        <v>0</v>
      </c>
      <c r="F150" s="117">
        <v>231918</v>
      </c>
      <c r="G150" s="117">
        <v>0</v>
      </c>
      <c r="H150" s="117">
        <v>0</v>
      </c>
    </row>
    <row r="151" spans="1:8">
      <c r="A151" s="116" t="s">
        <v>235</v>
      </c>
      <c r="C151">
        <f>SUM(C152:C153)</f>
        <v>3</v>
      </c>
      <c r="D151">
        <f>SUM(D152:D153)</f>
        <v>1</v>
      </c>
      <c r="E151">
        <f>D151*100/C151</f>
        <v>33.333333333333336</v>
      </c>
      <c r="F151">
        <f>SUM(F152:F153)</f>
        <v>2139593</v>
      </c>
      <c r="G151">
        <f>SUM(G152:G153)</f>
        <v>82044</v>
      </c>
      <c r="H151">
        <f>G151*100/F151</f>
        <v>3.8345610590425374</v>
      </c>
    </row>
    <row r="152" spans="1:8" hidden="1">
      <c r="A152" s="116"/>
      <c r="B152" s="116" t="s">
        <v>443</v>
      </c>
      <c r="C152" s="117">
        <v>2</v>
      </c>
      <c r="D152" s="117">
        <v>1</v>
      </c>
      <c r="E152" s="117">
        <v>50</v>
      </c>
      <c r="F152" s="117">
        <v>135290</v>
      </c>
      <c r="G152" s="117">
        <v>82044</v>
      </c>
      <c r="H152" s="117">
        <v>61</v>
      </c>
    </row>
    <row r="153" spans="1:8" hidden="1">
      <c r="A153" s="114"/>
      <c r="B153" s="116" t="s">
        <v>444</v>
      </c>
      <c r="C153" s="117">
        <v>1</v>
      </c>
      <c r="D153" s="117">
        <v>0</v>
      </c>
      <c r="E153" s="117">
        <v>0</v>
      </c>
      <c r="F153" s="117">
        <v>2004303</v>
      </c>
      <c r="G153" s="117">
        <v>0</v>
      </c>
      <c r="H153" s="117">
        <v>0</v>
      </c>
    </row>
    <row r="154" spans="1:8">
      <c r="A154" s="116" t="s">
        <v>324</v>
      </c>
      <c r="C154">
        <f>SUM(C155:C159)</f>
        <v>5</v>
      </c>
      <c r="D154">
        <f>SUM(D155:D159)</f>
        <v>0</v>
      </c>
      <c r="E154">
        <f>D154*100/C154</f>
        <v>0</v>
      </c>
      <c r="F154">
        <f>SUM(F155:F159)</f>
        <v>3015240</v>
      </c>
      <c r="G154">
        <f>SUM(G155:G159)</f>
        <v>0</v>
      </c>
      <c r="H154">
        <f>G154*100/F154</f>
        <v>0</v>
      </c>
    </row>
    <row r="155" spans="1:8" hidden="1">
      <c r="A155" s="116"/>
      <c r="B155" s="116" t="s">
        <v>445</v>
      </c>
      <c r="C155" s="117">
        <v>1</v>
      </c>
      <c r="D155" s="117">
        <v>0</v>
      </c>
      <c r="E155" s="117">
        <v>0</v>
      </c>
      <c r="F155" s="117">
        <v>1409144</v>
      </c>
      <c r="G155" s="117">
        <v>0</v>
      </c>
      <c r="H155" s="117">
        <v>0</v>
      </c>
    </row>
    <row r="156" spans="1:8" hidden="1">
      <c r="A156" s="114"/>
      <c r="B156" s="116" t="s">
        <v>446</v>
      </c>
      <c r="C156" s="117">
        <v>1</v>
      </c>
      <c r="D156" s="117">
        <v>0</v>
      </c>
      <c r="E156" s="117">
        <v>0</v>
      </c>
      <c r="F156" s="117">
        <v>380775</v>
      </c>
      <c r="G156" s="117">
        <v>0</v>
      </c>
      <c r="H156" s="117">
        <v>0</v>
      </c>
    </row>
    <row r="157" spans="1:8" hidden="1">
      <c r="A157" s="114"/>
      <c r="B157" s="116" t="s">
        <v>447</v>
      </c>
      <c r="C157" s="117">
        <v>1</v>
      </c>
      <c r="D157" s="117">
        <v>0</v>
      </c>
      <c r="E157" s="117">
        <v>0</v>
      </c>
      <c r="F157" s="117">
        <v>478893</v>
      </c>
      <c r="G157" s="117">
        <v>0</v>
      </c>
      <c r="H157" s="117">
        <v>0</v>
      </c>
    </row>
    <row r="158" spans="1:8" hidden="1">
      <c r="A158" s="114"/>
      <c r="B158" s="116" t="s">
        <v>448</v>
      </c>
      <c r="C158" s="117">
        <v>1</v>
      </c>
      <c r="D158" s="117">
        <v>0</v>
      </c>
      <c r="E158" s="117">
        <v>0</v>
      </c>
      <c r="F158" s="117">
        <v>469749</v>
      </c>
      <c r="G158" s="117">
        <v>0</v>
      </c>
      <c r="H158" s="117">
        <v>0</v>
      </c>
    </row>
    <row r="159" spans="1:8" hidden="1">
      <c r="A159" s="114"/>
      <c r="B159" s="116" t="s">
        <v>449</v>
      </c>
      <c r="C159" s="117">
        <v>1</v>
      </c>
      <c r="D159" s="117">
        <v>0</v>
      </c>
      <c r="E159" s="117">
        <v>0</v>
      </c>
      <c r="F159" s="117">
        <v>276679</v>
      </c>
      <c r="G159" s="117">
        <v>0</v>
      </c>
      <c r="H159" s="117">
        <v>0</v>
      </c>
    </row>
    <row r="160" spans="1:8">
      <c r="A160" s="116" t="s">
        <v>327</v>
      </c>
      <c r="C160">
        <f>SUM(C161:C165)</f>
        <v>13</v>
      </c>
      <c r="D160">
        <f>SUM(D161:D165)</f>
        <v>2</v>
      </c>
      <c r="E160">
        <f>D160*100/C160</f>
        <v>15.384615384615385</v>
      </c>
      <c r="F160">
        <f>SUM(F161:F165)</f>
        <v>2153476</v>
      </c>
      <c r="G160">
        <f>SUM(G161:G165)</f>
        <v>317418</v>
      </c>
      <c r="H160">
        <f>G160*100/F160</f>
        <v>14.739797425186071</v>
      </c>
    </row>
    <row r="161" spans="1:8" hidden="1">
      <c r="A161" s="116"/>
      <c r="B161" s="116" t="s">
        <v>112</v>
      </c>
      <c r="C161" s="117">
        <v>1</v>
      </c>
      <c r="D161" s="117">
        <v>0</v>
      </c>
      <c r="E161" s="117">
        <v>0</v>
      </c>
      <c r="F161" s="117">
        <v>135996</v>
      </c>
      <c r="G161" s="117">
        <v>0</v>
      </c>
      <c r="H161" s="117">
        <v>0</v>
      </c>
    </row>
    <row r="162" spans="1:8" hidden="1">
      <c r="A162" s="114"/>
      <c r="B162" s="116" t="s">
        <v>450</v>
      </c>
      <c r="C162" s="117">
        <v>2</v>
      </c>
      <c r="D162" s="117">
        <v>0</v>
      </c>
      <c r="E162" s="117">
        <v>0</v>
      </c>
      <c r="F162" s="117">
        <v>451633</v>
      </c>
      <c r="G162" s="117">
        <v>0</v>
      </c>
      <c r="H162" s="117">
        <v>0</v>
      </c>
    </row>
    <row r="163" spans="1:8" hidden="1">
      <c r="A163" s="114"/>
      <c r="B163" s="116" t="s">
        <v>451</v>
      </c>
      <c r="C163" s="117">
        <v>2</v>
      </c>
      <c r="D163" s="117">
        <v>2</v>
      </c>
      <c r="E163" s="117">
        <v>100</v>
      </c>
      <c r="F163" s="117">
        <v>316997</v>
      </c>
      <c r="G163" s="117">
        <v>317418</v>
      </c>
      <c r="H163" s="117">
        <v>100</v>
      </c>
    </row>
    <row r="164" spans="1:8" hidden="1">
      <c r="A164" s="114"/>
      <c r="B164" s="116" t="s">
        <v>74</v>
      </c>
      <c r="C164" s="117">
        <v>7</v>
      </c>
      <c r="D164" s="117">
        <v>0</v>
      </c>
      <c r="E164" s="117">
        <v>0</v>
      </c>
      <c r="F164" s="117">
        <v>962534</v>
      </c>
      <c r="G164" s="117">
        <v>0</v>
      </c>
      <c r="H164" s="117">
        <v>0</v>
      </c>
    </row>
    <row r="165" spans="1:8" hidden="1">
      <c r="A165" s="114"/>
      <c r="B165" s="116" t="s">
        <v>452</v>
      </c>
      <c r="C165" s="117">
        <v>1</v>
      </c>
      <c r="D165" s="117">
        <v>0</v>
      </c>
      <c r="E165" s="117">
        <v>0</v>
      </c>
      <c r="F165" s="117">
        <v>286316</v>
      </c>
      <c r="G165" s="117">
        <v>0</v>
      </c>
      <c r="H165" s="117">
        <v>0</v>
      </c>
    </row>
    <row r="166" spans="1:8">
      <c r="A166" s="116" t="s">
        <v>329</v>
      </c>
      <c r="B166" s="116" t="s">
        <v>453</v>
      </c>
      <c r="C166" s="117">
        <v>4</v>
      </c>
      <c r="D166" s="117">
        <v>2</v>
      </c>
      <c r="E166" s="117">
        <v>50</v>
      </c>
      <c r="F166" s="117">
        <v>585221</v>
      </c>
      <c r="G166" s="117">
        <v>93802</v>
      </c>
      <c r="H166" s="117">
        <v>16</v>
      </c>
    </row>
    <row r="167" spans="1:8" s="35" customFormat="1">
      <c r="A167" s="116" t="s">
        <v>410</v>
      </c>
      <c r="B167" s="116"/>
      <c r="C167" s="117">
        <v>8</v>
      </c>
      <c r="D167" s="117">
        <v>1</v>
      </c>
      <c r="E167" s="117"/>
      <c r="F167" s="137">
        <v>1711839</v>
      </c>
      <c r="G167" s="137">
        <v>334556</v>
      </c>
      <c r="H167" s="117">
        <v>20</v>
      </c>
    </row>
    <row r="168" spans="1:8">
      <c r="A168" s="116" t="s">
        <v>454</v>
      </c>
      <c r="B168" s="116" t="s">
        <v>455</v>
      </c>
      <c r="C168" s="117">
        <v>2</v>
      </c>
      <c r="D168" s="117">
        <v>0</v>
      </c>
      <c r="E168" s="117">
        <v>0</v>
      </c>
      <c r="F168" s="117">
        <v>703490</v>
      </c>
      <c r="G168" s="117">
        <v>0</v>
      </c>
      <c r="H168" s="117">
        <v>0</v>
      </c>
    </row>
    <row r="169" spans="1:8">
      <c r="A169" s="116" t="s">
        <v>386</v>
      </c>
      <c r="B169" s="116" t="s">
        <v>456</v>
      </c>
      <c r="C169" s="117">
        <v>65</v>
      </c>
      <c r="D169" s="117">
        <v>17</v>
      </c>
      <c r="E169" s="117">
        <v>26</v>
      </c>
      <c r="F169" s="117">
        <v>17416389</v>
      </c>
      <c r="G169" s="117">
        <v>4038817</v>
      </c>
      <c r="H169" s="117">
        <v>23</v>
      </c>
    </row>
    <row r="170" spans="1:8">
      <c r="A170" s="116" t="s">
        <v>384</v>
      </c>
      <c r="C170">
        <f>SUM(C171:C174)</f>
        <v>66</v>
      </c>
      <c r="D170">
        <f>SUM(D171:D174)</f>
        <v>14</v>
      </c>
      <c r="E170">
        <f>D170*100/C170</f>
        <v>21.212121212121211</v>
      </c>
      <c r="F170">
        <f>SUM(F171:F174)</f>
        <v>17870433</v>
      </c>
      <c r="G170">
        <f>SUM(G171:G174)</f>
        <v>3462510</v>
      </c>
      <c r="H170">
        <f>G170*100/F170</f>
        <v>19.375635721865272</v>
      </c>
    </row>
    <row r="171" spans="1:8" hidden="1">
      <c r="A171" s="116"/>
      <c r="B171" s="116" t="s">
        <v>457</v>
      </c>
      <c r="C171" s="117">
        <v>1</v>
      </c>
      <c r="D171" s="117">
        <v>0</v>
      </c>
      <c r="E171" s="117">
        <v>0</v>
      </c>
      <c r="F171" s="117">
        <v>110226</v>
      </c>
      <c r="G171" s="117">
        <v>0</v>
      </c>
      <c r="H171" s="117">
        <v>0</v>
      </c>
    </row>
    <row r="172" spans="1:8" hidden="1">
      <c r="A172" s="114"/>
      <c r="B172" s="116" t="s">
        <v>458</v>
      </c>
      <c r="C172" s="117">
        <v>1</v>
      </c>
      <c r="D172" s="117">
        <v>1</v>
      </c>
      <c r="E172" s="117">
        <v>100</v>
      </c>
      <c r="F172" s="117">
        <v>187132</v>
      </c>
      <c r="G172" s="117">
        <v>186986</v>
      </c>
      <c r="H172" s="117">
        <v>100</v>
      </c>
    </row>
    <row r="173" spans="1:8" hidden="1">
      <c r="A173" s="114"/>
      <c r="B173" s="116" t="s">
        <v>459</v>
      </c>
      <c r="C173" s="117">
        <v>1</v>
      </c>
      <c r="D173" s="117">
        <v>0</v>
      </c>
      <c r="E173" s="117">
        <v>0</v>
      </c>
      <c r="F173" s="117">
        <v>369301</v>
      </c>
      <c r="G173" s="117">
        <v>0</v>
      </c>
      <c r="H173" s="117">
        <v>0</v>
      </c>
    </row>
    <row r="174" spans="1:8" hidden="1">
      <c r="A174" s="114"/>
      <c r="B174" s="116" t="s">
        <v>460</v>
      </c>
      <c r="C174" s="117">
        <v>63</v>
      </c>
      <c r="D174" s="117">
        <v>13</v>
      </c>
      <c r="E174" s="117">
        <v>21</v>
      </c>
      <c r="F174" s="117">
        <v>17203774</v>
      </c>
      <c r="G174" s="117">
        <v>3275524</v>
      </c>
      <c r="H174" s="117">
        <v>19</v>
      </c>
    </row>
    <row r="175" spans="1:8">
      <c r="A175" s="116" t="s">
        <v>387</v>
      </c>
      <c r="C175">
        <f>SUM(C176:C187)</f>
        <v>42</v>
      </c>
      <c r="D175">
        <f>SUM(D176:D187)</f>
        <v>10</v>
      </c>
      <c r="E175">
        <f>D175*100/C175</f>
        <v>23.80952380952381</v>
      </c>
      <c r="F175">
        <f>SUM(F176:F187)</f>
        <v>6732530</v>
      </c>
      <c r="G175">
        <f>SUM(G176:G187)</f>
        <v>1037650</v>
      </c>
      <c r="H175">
        <f>G175*100/F175</f>
        <v>15.412482380323594</v>
      </c>
    </row>
    <row r="176" spans="1:8" hidden="1">
      <c r="A176" s="116"/>
      <c r="B176" s="116" t="s">
        <v>461</v>
      </c>
      <c r="C176" s="117">
        <v>8</v>
      </c>
      <c r="D176" s="117">
        <v>2</v>
      </c>
      <c r="E176" s="117">
        <v>25</v>
      </c>
      <c r="F176" s="117">
        <v>898733</v>
      </c>
      <c r="G176" s="117">
        <v>98640</v>
      </c>
      <c r="H176" s="117">
        <v>11</v>
      </c>
    </row>
    <row r="177" spans="1:8" hidden="1">
      <c r="A177" s="114"/>
      <c r="B177" s="116" t="s">
        <v>462</v>
      </c>
      <c r="C177" s="117">
        <v>5</v>
      </c>
      <c r="D177" s="117">
        <v>2</v>
      </c>
      <c r="E177" s="117">
        <v>40</v>
      </c>
      <c r="F177" s="117">
        <v>1333152</v>
      </c>
      <c r="G177" s="117">
        <v>215707</v>
      </c>
      <c r="H177" s="117">
        <v>16</v>
      </c>
    </row>
    <row r="178" spans="1:8" hidden="1">
      <c r="A178" s="114"/>
      <c r="B178" s="116" t="s">
        <v>463</v>
      </c>
      <c r="C178" s="117">
        <v>1</v>
      </c>
      <c r="D178" s="117">
        <v>0</v>
      </c>
      <c r="E178" s="117">
        <v>0</v>
      </c>
      <c r="F178" s="117">
        <v>907417</v>
      </c>
      <c r="G178" s="117">
        <v>0</v>
      </c>
      <c r="H178" s="117">
        <v>0</v>
      </c>
    </row>
    <row r="179" spans="1:8" hidden="1">
      <c r="A179" s="114"/>
      <c r="B179" s="116" t="s">
        <v>464</v>
      </c>
      <c r="C179" s="117">
        <v>1</v>
      </c>
      <c r="D179" s="117">
        <v>0</v>
      </c>
      <c r="E179" s="117">
        <v>0</v>
      </c>
      <c r="F179" s="117">
        <v>94862</v>
      </c>
      <c r="G179" s="117">
        <v>0</v>
      </c>
      <c r="H179" s="117">
        <v>0</v>
      </c>
    </row>
    <row r="180" spans="1:8" hidden="1">
      <c r="A180" s="114"/>
      <c r="B180" s="116" t="s">
        <v>465</v>
      </c>
      <c r="C180" s="117">
        <v>1</v>
      </c>
      <c r="D180" s="117">
        <v>0</v>
      </c>
      <c r="E180" s="117">
        <v>0</v>
      </c>
      <c r="F180" s="117">
        <v>12917</v>
      </c>
      <c r="G180" s="117">
        <v>0</v>
      </c>
      <c r="H180" s="117">
        <v>0</v>
      </c>
    </row>
    <row r="181" spans="1:8" hidden="1">
      <c r="A181" s="114"/>
      <c r="B181" s="116" t="s">
        <v>466</v>
      </c>
      <c r="C181" s="117">
        <v>3</v>
      </c>
      <c r="D181" s="117">
        <v>0</v>
      </c>
      <c r="E181" s="117">
        <v>0</v>
      </c>
      <c r="F181" s="117">
        <v>302457</v>
      </c>
      <c r="G181" s="117">
        <v>0</v>
      </c>
      <c r="H181" s="117">
        <v>0</v>
      </c>
    </row>
    <row r="182" spans="1:8" hidden="1">
      <c r="A182" s="114"/>
      <c r="B182" s="116" t="s">
        <v>467</v>
      </c>
      <c r="C182" s="117">
        <v>3</v>
      </c>
      <c r="D182" s="117">
        <v>1</v>
      </c>
      <c r="E182" s="117">
        <v>33</v>
      </c>
      <c r="F182" s="117">
        <v>546804</v>
      </c>
      <c r="G182" s="117">
        <v>146120</v>
      </c>
      <c r="H182" s="117">
        <v>27</v>
      </c>
    </row>
    <row r="183" spans="1:8" hidden="1">
      <c r="A183" s="114"/>
      <c r="B183" s="116" t="s">
        <v>468</v>
      </c>
      <c r="C183" s="117">
        <v>2</v>
      </c>
      <c r="D183" s="117">
        <v>1</v>
      </c>
      <c r="E183" s="117">
        <v>50</v>
      </c>
      <c r="F183" s="117">
        <v>149878</v>
      </c>
      <c r="G183" s="117">
        <v>89488</v>
      </c>
      <c r="H183" s="117">
        <v>60</v>
      </c>
    </row>
    <row r="184" spans="1:8" hidden="1">
      <c r="A184" s="114"/>
      <c r="B184" s="116" t="s">
        <v>469</v>
      </c>
      <c r="C184" s="117">
        <v>2</v>
      </c>
      <c r="D184" s="117">
        <v>0</v>
      </c>
      <c r="E184" s="117">
        <v>0</v>
      </c>
      <c r="F184" s="117">
        <v>309748</v>
      </c>
      <c r="G184" s="117">
        <v>0</v>
      </c>
      <c r="H184" s="117">
        <v>0</v>
      </c>
    </row>
    <row r="185" spans="1:8" hidden="1">
      <c r="A185" s="114"/>
      <c r="B185" s="116" t="s">
        <v>470</v>
      </c>
      <c r="C185" s="117">
        <v>3</v>
      </c>
      <c r="D185" s="117">
        <v>2</v>
      </c>
      <c r="E185" s="117">
        <v>67</v>
      </c>
      <c r="F185" s="117">
        <v>369028</v>
      </c>
      <c r="G185" s="117">
        <v>233691</v>
      </c>
      <c r="H185" s="117">
        <v>63</v>
      </c>
    </row>
    <row r="186" spans="1:8" hidden="1">
      <c r="A186" s="114"/>
      <c r="B186" s="116" t="s">
        <v>471</v>
      </c>
      <c r="C186" s="117">
        <v>3</v>
      </c>
      <c r="D186" s="117">
        <v>1</v>
      </c>
      <c r="E186" s="117">
        <v>33</v>
      </c>
      <c r="F186" s="117">
        <v>276933</v>
      </c>
      <c r="G186" s="117">
        <v>98494</v>
      </c>
      <c r="H186" s="117">
        <v>36</v>
      </c>
    </row>
    <row r="187" spans="1:8" hidden="1">
      <c r="A187" s="114"/>
      <c r="B187" s="116" t="s">
        <v>472</v>
      </c>
      <c r="C187" s="117">
        <v>10</v>
      </c>
      <c r="D187" s="117">
        <v>1</v>
      </c>
      <c r="E187" s="117">
        <v>10</v>
      </c>
      <c r="F187" s="117">
        <v>1530601</v>
      </c>
      <c r="G187" s="117">
        <v>155510</v>
      </c>
      <c r="H187" s="117">
        <v>10</v>
      </c>
    </row>
    <row r="188" spans="1:8">
      <c r="A188" s="116" t="s">
        <v>381</v>
      </c>
      <c r="C188">
        <f>SUM(C189:C199)</f>
        <v>47</v>
      </c>
      <c r="D188">
        <f>SUM(D189:D199)</f>
        <v>4</v>
      </c>
      <c r="E188">
        <f>D188*100/C188</f>
        <v>8.5106382978723403</v>
      </c>
      <c r="F188">
        <f>SUM(F189:F199)</f>
        <v>10817255</v>
      </c>
      <c r="G188">
        <f>SUM(G189:G199)</f>
        <v>747749</v>
      </c>
      <c r="H188">
        <f>G188*100/F188</f>
        <v>6.9125577607258037</v>
      </c>
    </row>
    <row r="189" spans="1:8" hidden="1">
      <c r="A189" s="116"/>
      <c r="B189" s="116" t="s">
        <v>473</v>
      </c>
      <c r="C189" s="117">
        <v>4</v>
      </c>
      <c r="D189" s="117">
        <v>0</v>
      </c>
      <c r="E189" s="117">
        <v>0</v>
      </c>
      <c r="F189" s="117">
        <v>1139054</v>
      </c>
      <c r="G189" s="117">
        <v>0</v>
      </c>
      <c r="H189" s="117">
        <v>0</v>
      </c>
    </row>
    <row r="190" spans="1:8" hidden="1">
      <c r="A190" s="114"/>
      <c r="B190" s="116" t="s">
        <v>474</v>
      </c>
      <c r="C190" s="117">
        <v>5</v>
      </c>
      <c r="D190" s="117">
        <v>2</v>
      </c>
      <c r="E190" s="117">
        <v>40</v>
      </c>
      <c r="F190" s="117">
        <v>1224515</v>
      </c>
      <c r="G190" s="117">
        <v>583458</v>
      </c>
      <c r="H190" s="117">
        <v>48</v>
      </c>
    </row>
    <row r="191" spans="1:8" hidden="1">
      <c r="A191" s="114"/>
      <c r="B191" s="116" t="s">
        <v>475</v>
      </c>
      <c r="C191" s="117">
        <v>1</v>
      </c>
      <c r="D191" s="117">
        <v>0</v>
      </c>
      <c r="E191" s="117">
        <v>0</v>
      </c>
      <c r="F191" s="117">
        <v>101105</v>
      </c>
      <c r="G191" s="117">
        <v>0</v>
      </c>
      <c r="H191" s="117">
        <v>0</v>
      </c>
    </row>
    <row r="192" spans="1:8" hidden="1">
      <c r="A192" s="114"/>
      <c r="B192" s="116" t="s">
        <v>476</v>
      </c>
      <c r="C192" s="117">
        <v>1</v>
      </c>
      <c r="D192" s="117">
        <v>0</v>
      </c>
      <c r="E192" s="117">
        <v>0</v>
      </c>
      <c r="F192" s="117">
        <v>358638</v>
      </c>
      <c r="G192" s="117">
        <v>0</v>
      </c>
      <c r="H192" s="117">
        <v>0</v>
      </c>
    </row>
    <row r="193" spans="1:8" hidden="1">
      <c r="A193" s="114"/>
      <c r="B193" s="116" t="s">
        <v>477</v>
      </c>
      <c r="C193" s="117">
        <v>3</v>
      </c>
      <c r="D193" s="117">
        <v>0</v>
      </c>
      <c r="E193" s="117">
        <v>0</v>
      </c>
      <c r="F193" s="117">
        <v>105852</v>
      </c>
      <c r="G193" s="117">
        <v>0</v>
      </c>
      <c r="H193" s="117">
        <v>0</v>
      </c>
    </row>
    <row r="194" spans="1:8" hidden="1">
      <c r="A194" s="114"/>
      <c r="B194" s="116" t="s">
        <v>478</v>
      </c>
      <c r="C194" s="117">
        <v>8</v>
      </c>
      <c r="D194" s="117">
        <v>0</v>
      </c>
      <c r="E194" s="117">
        <v>0</v>
      </c>
      <c r="F194" s="117">
        <v>2601921</v>
      </c>
      <c r="G194" s="117">
        <v>0</v>
      </c>
      <c r="H194" s="117">
        <v>0</v>
      </c>
    </row>
    <row r="195" spans="1:8" hidden="1">
      <c r="A195" s="114"/>
      <c r="B195" s="116" t="s">
        <v>479</v>
      </c>
      <c r="C195" s="117">
        <v>9</v>
      </c>
      <c r="D195" s="117">
        <v>0</v>
      </c>
      <c r="E195" s="117">
        <v>0</v>
      </c>
      <c r="F195" s="117">
        <v>2058697</v>
      </c>
      <c r="G195" s="117">
        <v>0</v>
      </c>
      <c r="H195" s="117">
        <v>0</v>
      </c>
    </row>
    <row r="196" spans="1:8" hidden="1">
      <c r="A196" s="114"/>
      <c r="B196" s="116" t="s">
        <v>480</v>
      </c>
      <c r="C196" s="117">
        <v>3</v>
      </c>
      <c r="D196" s="117">
        <v>0</v>
      </c>
      <c r="E196" s="117">
        <v>0</v>
      </c>
      <c r="F196" s="117">
        <v>549952</v>
      </c>
      <c r="G196" s="117">
        <v>0</v>
      </c>
      <c r="H196" s="117">
        <v>0</v>
      </c>
    </row>
    <row r="197" spans="1:8" hidden="1">
      <c r="A197" s="114"/>
      <c r="B197" s="116" t="s">
        <v>481</v>
      </c>
      <c r="C197" s="117">
        <v>2</v>
      </c>
      <c r="D197" s="117">
        <v>0</v>
      </c>
      <c r="E197" s="117">
        <v>0</v>
      </c>
      <c r="F197" s="117">
        <v>267705</v>
      </c>
      <c r="G197" s="117">
        <v>0</v>
      </c>
      <c r="H197" s="117">
        <v>0</v>
      </c>
    </row>
    <row r="198" spans="1:8" hidden="1">
      <c r="A198" s="114"/>
      <c r="B198" s="116" t="s">
        <v>482</v>
      </c>
      <c r="C198" s="117">
        <v>6</v>
      </c>
      <c r="D198" s="117">
        <v>2</v>
      </c>
      <c r="E198" s="117">
        <v>33</v>
      </c>
      <c r="F198" s="117">
        <v>980611</v>
      </c>
      <c r="G198" s="117">
        <v>164291</v>
      </c>
      <c r="H198" s="117">
        <v>17</v>
      </c>
    </row>
    <row r="199" spans="1:8" hidden="1">
      <c r="A199" s="114"/>
      <c r="B199" s="116" t="s">
        <v>483</v>
      </c>
      <c r="C199" s="117">
        <v>5</v>
      </c>
      <c r="D199" s="117">
        <v>0</v>
      </c>
      <c r="E199" s="117">
        <v>0</v>
      </c>
      <c r="F199" s="117">
        <v>1429205</v>
      </c>
      <c r="G199" s="117">
        <v>0</v>
      </c>
      <c r="H199" s="117">
        <v>0</v>
      </c>
    </row>
    <row r="200" spans="1:8">
      <c r="A200" s="116" t="s">
        <v>484</v>
      </c>
      <c r="B200" s="116" t="s">
        <v>29</v>
      </c>
      <c r="C200" s="117">
        <v>1</v>
      </c>
      <c r="D200" s="117">
        <v>0</v>
      </c>
      <c r="E200" s="117">
        <v>0</v>
      </c>
      <c r="F200" s="117">
        <v>109738</v>
      </c>
      <c r="G200" s="117">
        <v>0</v>
      </c>
      <c r="H200" s="117">
        <v>0</v>
      </c>
    </row>
    <row r="201" spans="1:8">
      <c r="A201" s="116" t="s">
        <v>332</v>
      </c>
      <c r="C201">
        <f>SUM(C202:C207)</f>
        <v>32</v>
      </c>
      <c r="D201">
        <f>SUM(D202:D207)</f>
        <v>4</v>
      </c>
      <c r="E201">
        <f>D201*100/C201</f>
        <v>12.5</v>
      </c>
      <c r="F201">
        <f>SUM(F202:F207)</f>
        <v>7809471</v>
      </c>
      <c r="G201">
        <f>SUM(G202:G207)</f>
        <v>636967</v>
      </c>
      <c r="H201">
        <f>G201*100/F201</f>
        <v>8.1563399108595185</v>
      </c>
    </row>
    <row r="202" spans="1:8" hidden="1">
      <c r="A202" s="116"/>
      <c r="B202" s="116" t="s">
        <v>485</v>
      </c>
      <c r="C202" s="117">
        <v>1</v>
      </c>
      <c r="D202" s="117">
        <v>0</v>
      </c>
      <c r="E202" s="117">
        <v>0</v>
      </c>
      <c r="F202" s="117">
        <v>259662</v>
      </c>
      <c r="G202" s="117">
        <v>0</v>
      </c>
      <c r="H202" s="117">
        <v>0</v>
      </c>
    </row>
    <row r="203" spans="1:8" hidden="1">
      <c r="A203" s="114"/>
      <c r="B203" s="116" t="s">
        <v>486</v>
      </c>
      <c r="C203" s="117">
        <v>15</v>
      </c>
      <c r="D203" s="117">
        <v>3</v>
      </c>
      <c r="E203" s="117">
        <v>20</v>
      </c>
      <c r="F203" s="117">
        <v>2500390</v>
      </c>
      <c r="G203" s="117">
        <v>365285</v>
      </c>
      <c r="H203" s="117">
        <v>15</v>
      </c>
    </row>
    <row r="204" spans="1:8" hidden="1">
      <c r="A204" s="114"/>
      <c r="B204" s="116" t="s">
        <v>487</v>
      </c>
      <c r="C204" s="117">
        <v>6</v>
      </c>
      <c r="D204" s="117">
        <v>0</v>
      </c>
      <c r="E204" s="117">
        <v>0</v>
      </c>
      <c r="F204" s="117">
        <v>2362285</v>
      </c>
      <c r="G204" s="117">
        <v>0</v>
      </c>
      <c r="H204" s="117">
        <v>0</v>
      </c>
    </row>
    <row r="205" spans="1:8" hidden="1">
      <c r="A205" s="114"/>
      <c r="B205" s="116" t="s">
        <v>488</v>
      </c>
      <c r="C205" s="117">
        <v>1</v>
      </c>
      <c r="D205" s="117">
        <v>0</v>
      </c>
      <c r="E205" s="117">
        <v>0</v>
      </c>
      <c r="F205" s="117">
        <v>446661</v>
      </c>
      <c r="G205" s="117">
        <v>0</v>
      </c>
      <c r="H205" s="117">
        <v>0</v>
      </c>
    </row>
    <row r="206" spans="1:8" hidden="1">
      <c r="A206" s="114"/>
      <c r="B206" s="116" t="s">
        <v>489</v>
      </c>
      <c r="C206" s="117">
        <v>5</v>
      </c>
      <c r="D206" s="117">
        <v>0</v>
      </c>
      <c r="E206" s="117">
        <v>0</v>
      </c>
      <c r="F206" s="117">
        <v>938973</v>
      </c>
      <c r="G206" s="117">
        <v>0</v>
      </c>
      <c r="H206" s="117">
        <v>0</v>
      </c>
    </row>
    <row r="207" spans="1:8" hidden="1">
      <c r="A207" s="114"/>
      <c r="B207" s="116" t="s">
        <v>490</v>
      </c>
      <c r="C207" s="117">
        <v>4</v>
      </c>
      <c r="D207" s="117">
        <v>1</v>
      </c>
      <c r="E207" s="117">
        <v>25</v>
      </c>
      <c r="F207" s="117">
        <v>1301500</v>
      </c>
      <c r="G207" s="117">
        <v>271682</v>
      </c>
      <c r="H207" s="117">
        <v>21</v>
      </c>
    </row>
    <row r="208" spans="1:8">
      <c r="A208" s="116" t="s">
        <v>389</v>
      </c>
      <c r="B208" s="116" t="s">
        <v>491</v>
      </c>
      <c r="C208" s="117">
        <v>2</v>
      </c>
      <c r="D208" s="117">
        <v>1</v>
      </c>
      <c r="E208" s="117">
        <v>50</v>
      </c>
      <c r="F208" s="117">
        <v>521567</v>
      </c>
      <c r="G208" s="117">
        <v>148480</v>
      </c>
      <c r="H208" s="117">
        <v>28</v>
      </c>
    </row>
    <row r="209" spans="1:8">
      <c r="A209" s="116" t="s">
        <v>337</v>
      </c>
      <c r="C209">
        <f>SUM(C210:C212)</f>
        <v>17</v>
      </c>
      <c r="D209">
        <f>SUM(D210:D212)</f>
        <v>3</v>
      </c>
      <c r="E209">
        <f>D209*100/C209</f>
        <v>17.647058823529413</v>
      </c>
      <c r="F209">
        <f>SUM(F210:F212)</f>
        <v>4574481</v>
      </c>
      <c r="G209">
        <f>SUM(G210:G212)</f>
        <v>576657</v>
      </c>
      <c r="H209">
        <f>G209*100/F209</f>
        <v>12.605954642723404</v>
      </c>
    </row>
    <row r="210" spans="1:8" hidden="1">
      <c r="A210" s="116"/>
      <c r="B210" s="116" t="s">
        <v>492</v>
      </c>
      <c r="C210" s="117">
        <v>1</v>
      </c>
      <c r="D210" s="117">
        <v>0</v>
      </c>
      <c r="E210" s="117">
        <v>0</v>
      </c>
      <c r="F210" s="117">
        <v>1009271</v>
      </c>
      <c r="G210" s="117">
        <v>0</v>
      </c>
      <c r="H210" s="117">
        <v>0</v>
      </c>
    </row>
    <row r="211" spans="1:8" hidden="1">
      <c r="A211" s="114"/>
      <c r="B211" s="116" t="s">
        <v>493</v>
      </c>
      <c r="C211" s="117">
        <v>15</v>
      </c>
      <c r="D211" s="117">
        <v>3</v>
      </c>
      <c r="E211" s="117">
        <v>20</v>
      </c>
      <c r="F211" s="117">
        <v>2427833</v>
      </c>
      <c r="G211" s="117">
        <v>576657</v>
      </c>
      <c r="H211" s="117">
        <v>24</v>
      </c>
    </row>
    <row r="212" spans="1:8" hidden="1">
      <c r="A212" s="114"/>
      <c r="B212" s="116" t="s">
        <v>74</v>
      </c>
      <c r="C212" s="117">
        <v>1</v>
      </c>
      <c r="D212" s="117">
        <v>0</v>
      </c>
      <c r="E212" s="117">
        <v>0</v>
      </c>
      <c r="F212" s="117">
        <v>1137377</v>
      </c>
      <c r="G212" s="117">
        <v>0</v>
      </c>
      <c r="H212" s="117">
        <v>0</v>
      </c>
    </row>
    <row r="213" spans="1:8">
      <c r="A213" s="116" t="s">
        <v>339</v>
      </c>
      <c r="B213" s="116" t="s">
        <v>494</v>
      </c>
      <c r="C213" s="117">
        <v>2</v>
      </c>
      <c r="D213" s="117">
        <v>0</v>
      </c>
      <c r="E213" s="117">
        <v>0</v>
      </c>
      <c r="F213" s="117">
        <v>508824</v>
      </c>
      <c r="G213" s="117">
        <v>0</v>
      </c>
      <c r="H213" s="117">
        <v>0</v>
      </c>
    </row>
    <row r="214" spans="1:8">
      <c r="A214" s="116" t="s">
        <v>391</v>
      </c>
      <c r="B214" s="116"/>
      <c r="C214">
        <f>SUM(C215:C216)</f>
        <v>22</v>
      </c>
      <c r="D214">
        <f>SUM(D215:D216)</f>
        <v>6</v>
      </c>
      <c r="E214">
        <f>D214*100/C215</f>
        <v>31.578947368421051</v>
      </c>
      <c r="F214">
        <f>SUM(F215:F216)</f>
        <v>5441695</v>
      </c>
      <c r="G214">
        <f>SUM(G215:G216)</f>
        <v>762179</v>
      </c>
      <c r="H214">
        <f>G214*100/F214</f>
        <v>14.006279293492193</v>
      </c>
    </row>
    <row r="215" spans="1:8" s="35" customFormat="1" hidden="1">
      <c r="A215" s="116"/>
      <c r="B215" s="116"/>
      <c r="C215" s="117">
        <v>19</v>
      </c>
      <c r="D215" s="117">
        <v>5</v>
      </c>
      <c r="E215" s="117">
        <v>26</v>
      </c>
      <c r="F215" s="117">
        <v>5045343</v>
      </c>
      <c r="G215" s="117">
        <v>566888</v>
      </c>
      <c r="H215" s="117">
        <v>11</v>
      </c>
    </row>
    <row r="216" spans="1:8" hidden="1">
      <c r="A216" s="114"/>
      <c r="B216" s="116" t="s">
        <v>495</v>
      </c>
      <c r="C216" s="117">
        <v>3</v>
      </c>
      <c r="D216" s="117">
        <v>1</v>
      </c>
      <c r="E216" s="117">
        <v>33</v>
      </c>
      <c r="F216" s="117">
        <v>396352</v>
      </c>
      <c r="G216" s="117">
        <v>195291</v>
      </c>
      <c r="H216" s="117">
        <v>49</v>
      </c>
    </row>
    <row r="217" spans="1:8">
      <c r="A217" s="116" t="s">
        <v>415</v>
      </c>
      <c r="C217">
        <f>SUM(C218:C219)</f>
        <v>17</v>
      </c>
      <c r="D217">
        <f>SUM(D218:D219)</f>
        <v>0</v>
      </c>
      <c r="E217">
        <f>D217*100/C217</f>
        <v>0</v>
      </c>
      <c r="F217">
        <f>SUM(F218:F219)</f>
        <v>4179967</v>
      </c>
      <c r="G217">
        <f>SUM(G218:G219)</f>
        <v>0</v>
      </c>
      <c r="H217">
        <f>G217*100/F217</f>
        <v>0</v>
      </c>
    </row>
    <row r="218" spans="1:8" hidden="1">
      <c r="A218" s="116"/>
      <c r="B218" s="116" t="s">
        <v>74</v>
      </c>
      <c r="C218" s="117">
        <v>6</v>
      </c>
      <c r="D218" s="117">
        <v>0</v>
      </c>
      <c r="E218" s="117">
        <v>0</v>
      </c>
      <c r="F218" s="117">
        <v>1241770</v>
      </c>
      <c r="G218" s="117">
        <v>0</v>
      </c>
      <c r="H218" s="117">
        <v>0</v>
      </c>
    </row>
    <row r="219" spans="1:8" hidden="1">
      <c r="A219" s="114"/>
      <c r="B219" s="116" t="s">
        <v>496</v>
      </c>
      <c r="C219" s="117">
        <v>11</v>
      </c>
      <c r="D219" s="117">
        <v>0</v>
      </c>
      <c r="E219" s="117">
        <v>0</v>
      </c>
      <c r="F219" s="117">
        <v>2938197</v>
      </c>
      <c r="G219" s="117">
        <v>0</v>
      </c>
      <c r="H219" s="117">
        <v>0</v>
      </c>
    </row>
    <row r="220" spans="1:8">
      <c r="A220" s="116" t="s">
        <v>342</v>
      </c>
      <c r="C220">
        <f>SUM(C221:C222)</f>
        <v>8</v>
      </c>
      <c r="D220">
        <f>SUM(D221:D222)</f>
        <v>2</v>
      </c>
      <c r="E220">
        <f>D220*100/C220</f>
        <v>25</v>
      </c>
      <c r="F220">
        <f>SUM(F221:F222)</f>
        <v>1253686</v>
      </c>
      <c r="G220">
        <f>SUM(G221:G222)</f>
        <v>81846</v>
      </c>
      <c r="H220">
        <f>G220*100/F220</f>
        <v>6.5284289686572237</v>
      </c>
    </row>
    <row r="221" spans="1:8" hidden="1">
      <c r="A221" s="116"/>
      <c r="B221" s="116" t="s">
        <v>497</v>
      </c>
      <c r="C221" s="117">
        <v>3</v>
      </c>
      <c r="D221" s="117">
        <v>0</v>
      </c>
      <c r="E221" s="117">
        <v>0</v>
      </c>
      <c r="F221" s="117">
        <v>532736</v>
      </c>
      <c r="G221" s="117">
        <v>0</v>
      </c>
      <c r="H221" s="117">
        <v>0</v>
      </c>
    </row>
    <row r="222" spans="1:8" hidden="1">
      <c r="A222" s="114"/>
      <c r="B222" s="116" t="s">
        <v>498</v>
      </c>
      <c r="C222" s="117">
        <v>5</v>
      </c>
      <c r="D222" s="117">
        <v>2</v>
      </c>
      <c r="E222" s="117">
        <v>40</v>
      </c>
      <c r="F222" s="117">
        <v>720950</v>
      </c>
      <c r="G222" s="117">
        <v>81846</v>
      </c>
      <c r="H222" s="117">
        <v>11</v>
      </c>
    </row>
    <row r="223" spans="1:8">
      <c r="A223" s="116" t="s">
        <v>344</v>
      </c>
      <c r="B223" s="116" t="s">
        <v>499</v>
      </c>
      <c r="C223" s="117">
        <v>1</v>
      </c>
      <c r="D223" s="117">
        <v>0</v>
      </c>
      <c r="E223" s="117">
        <v>0</v>
      </c>
      <c r="F223" s="117">
        <v>25709</v>
      </c>
      <c r="G223" s="117">
        <v>0</v>
      </c>
      <c r="H223" s="117">
        <v>0</v>
      </c>
    </row>
    <row r="224" spans="1:8">
      <c r="A224" s="116" t="s">
        <v>383</v>
      </c>
      <c r="C224">
        <f>SUM(C225:C227)</f>
        <v>4</v>
      </c>
      <c r="D224">
        <f>SUM(D225:D227)</f>
        <v>0</v>
      </c>
      <c r="E224">
        <f>D224*100/C224</f>
        <v>0</v>
      </c>
      <c r="F224">
        <f>SUM(F225:F227)</f>
        <v>1000850</v>
      </c>
      <c r="G224">
        <f>SUM(G226:G227)</f>
        <v>0</v>
      </c>
      <c r="H224">
        <f>G224*100/F224</f>
        <v>0</v>
      </c>
    </row>
    <row r="225" spans="1:12" s="35" customFormat="1" hidden="1">
      <c r="A225" s="116"/>
      <c r="B225" s="116" t="s">
        <v>500</v>
      </c>
      <c r="C225" s="117">
        <v>2</v>
      </c>
      <c r="D225" s="117">
        <v>0</v>
      </c>
      <c r="E225" s="35">
        <f t="shared" ref="E225:E228" si="0">D225*100/C225</f>
        <v>0</v>
      </c>
      <c r="F225" s="117">
        <v>435139</v>
      </c>
      <c r="G225" s="117">
        <v>0</v>
      </c>
      <c r="H225" s="35">
        <f t="shared" ref="H225:H228" si="1">G225*100/F225</f>
        <v>0</v>
      </c>
    </row>
    <row r="226" spans="1:12" hidden="1">
      <c r="A226" s="114"/>
      <c r="B226" s="116" t="s">
        <v>501</v>
      </c>
      <c r="C226" s="117">
        <v>1</v>
      </c>
      <c r="D226" s="117">
        <v>0</v>
      </c>
      <c r="E226" s="35">
        <f t="shared" si="0"/>
        <v>0</v>
      </c>
      <c r="F226" s="117">
        <v>285720</v>
      </c>
      <c r="G226" s="117">
        <v>0</v>
      </c>
      <c r="H226" s="35">
        <f t="shared" si="1"/>
        <v>0</v>
      </c>
    </row>
    <row r="227" spans="1:12" hidden="1">
      <c r="A227" s="114"/>
      <c r="B227" s="116" t="s">
        <v>502</v>
      </c>
      <c r="C227" s="117">
        <v>1</v>
      </c>
      <c r="D227" s="117">
        <v>0</v>
      </c>
      <c r="E227" s="35">
        <f t="shared" si="0"/>
        <v>0</v>
      </c>
      <c r="F227" s="117">
        <v>279991</v>
      </c>
      <c r="G227" s="117">
        <v>0</v>
      </c>
      <c r="H227" s="35">
        <f t="shared" si="1"/>
        <v>0</v>
      </c>
    </row>
    <row r="228" spans="1:12" s="35" customFormat="1">
      <c r="A228" s="114" t="s">
        <v>748</v>
      </c>
      <c r="B228" s="116"/>
      <c r="C228" s="117">
        <v>2</v>
      </c>
      <c r="D228" s="117">
        <v>1</v>
      </c>
      <c r="E228" s="35">
        <f t="shared" si="0"/>
        <v>50</v>
      </c>
      <c r="F228" s="117">
        <f>331673+21998</f>
        <v>353671</v>
      </c>
      <c r="G228" s="117">
        <v>316944</v>
      </c>
      <c r="H228" s="35">
        <f t="shared" si="1"/>
        <v>89.615490102383291</v>
      </c>
    </row>
    <row r="229" spans="1:12" s="35" customFormat="1">
      <c r="A229" s="114" t="s">
        <v>740</v>
      </c>
      <c r="B229" s="116"/>
      <c r="C229" s="117">
        <v>3</v>
      </c>
      <c r="D229" s="117">
        <v>0</v>
      </c>
      <c r="E229" s="117">
        <v>0</v>
      </c>
      <c r="F229" s="117">
        <f>254512+163731</f>
        <v>418243</v>
      </c>
      <c r="G229" s="117">
        <v>0</v>
      </c>
      <c r="H229" s="117">
        <v>0</v>
      </c>
    </row>
    <row r="230" spans="1:12">
      <c r="A230" s="116" t="s">
        <v>325</v>
      </c>
      <c r="C230">
        <f>SUM(C231:C233)</f>
        <v>18</v>
      </c>
      <c r="D230">
        <f>SUM(D231:D233)</f>
        <v>3</v>
      </c>
      <c r="E230">
        <f>D230*100/C230</f>
        <v>16.666666666666668</v>
      </c>
      <c r="F230">
        <f>SUM(F231:F233)</f>
        <v>4820653</v>
      </c>
      <c r="G230">
        <f>SUM(G231:G233)</f>
        <v>621326</v>
      </c>
      <c r="H230">
        <f>G230*100/F230</f>
        <v>12.888834769895281</v>
      </c>
    </row>
    <row r="231" spans="1:12" hidden="1">
      <c r="A231" s="116"/>
      <c r="B231" s="116" t="s">
        <v>503</v>
      </c>
      <c r="C231" s="117">
        <v>5</v>
      </c>
      <c r="D231" s="117">
        <v>1</v>
      </c>
      <c r="E231" s="117">
        <v>20</v>
      </c>
      <c r="F231" s="117">
        <v>1154622</v>
      </c>
      <c r="G231" s="117">
        <v>21021</v>
      </c>
      <c r="H231" s="117">
        <v>2</v>
      </c>
    </row>
    <row r="232" spans="1:12" hidden="1">
      <c r="A232" s="114"/>
      <c r="B232" s="116" t="s">
        <v>113</v>
      </c>
      <c r="C232" s="117">
        <v>8</v>
      </c>
      <c r="D232" s="117">
        <v>2</v>
      </c>
      <c r="E232" s="117">
        <v>25</v>
      </c>
      <c r="F232" s="117">
        <v>2317115</v>
      </c>
      <c r="G232" s="117">
        <v>600305</v>
      </c>
      <c r="H232" s="117">
        <v>26</v>
      </c>
    </row>
    <row r="233" spans="1:12" hidden="1">
      <c r="A233" s="114"/>
      <c r="B233" s="116" t="s">
        <v>74</v>
      </c>
      <c r="C233" s="117">
        <v>5</v>
      </c>
      <c r="D233" s="117">
        <v>0</v>
      </c>
      <c r="E233" s="117">
        <v>0</v>
      </c>
      <c r="F233" s="117">
        <v>1348916</v>
      </c>
      <c r="G233" s="117">
        <v>0</v>
      </c>
      <c r="H233" s="117">
        <v>0</v>
      </c>
    </row>
    <row r="234" spans="1:12">
      <c r="A234" s="116" t="s">
        <v>208</v>
      </c>
      <c r="C234">
        <f>SUM(C235:C236)</f>
        <v>2</v>
      </c>
      <c r="D234">
        <f>SUM(D235:D236)</f>
        <v>0</v>
      </c>
      <c r="E234">
        <f>D234*100/C234</f>
        <v>0</v>
      </c>
      <c r="F234">
        <f>SUM(F235:F236)</f>
        <v>961559</v>
      </c>
      <c r="G234">
        <f>SUM(G235:G236)</f>
        <v>0</v>
      </c>
      <c r="H234">
        <f>G234*100/F234</f>
        <v>0</v>
      </c>
    </row>
    <row r="235" spans="1:12" hidden="1">
      <c r="A235" s="116"/>
      <c r="B235" s="116" t="s">
        <v>504</v>
      </c>
      <c r="C235" s="117">
        <v>1</v>
      </c>
      <c r="D235" s="117">
        <v>0</v>
      </c>
      <c r="E235" s="117">
        <v>0</v>
      </c>
      <c r="F235" s="117">
        <v>930378</v>
      </c>
      <c r="G235" s="117">
        <v>0</v>
      </c>
      <c r="H235" s="117">
        <v>0</v>
      </c>
      <c r="L235" s="2">
        <v>294110</v>
      </c>
    </row>
    <row r="236" spans="1:12" hidden="1">
      <c r="A236" s="114"/>
      <c r="B236" s="116" t="s">
        <v>505</v>
      </c>
      <c r="C236" s="117">
        <v>1</v>
      </c>
      <c r="D236" s="117">
        <v>0</v>
      </c>
      <c r="E236" s="117">
        <v>0</v>
      </c>
      <c r="F236" s="117">
        <v>31181</v>
      </c>
      <c r="G236" s="117">
        <v>0</v>
      </c>
      <c r="H236" s="117">
        <v>0</v>
      </c>
      <c r="L236" s="2">
        <v>231896</v>
      </c>
    </row>
    <row r="237" spans="1:12" s="35" customFormat="1">
      <c r="A237" s="35" t="s">
        <v>732</v>
      </c>
      <c r="B237" t="s">
        <v>746</v>
      </c>
      <c r="C237">
        <v>3</v>
      </c>
      <c r="D237">
        <v>1</v>
      </c>
      <c r="E237" s="35">
        <v>33</v>
      </c>
      <c r="F237" s="35">
        <v>294110</v>
      </c>
      <c r="G237" s="2">
        <v>231896</v>
      </c>
      <c r="H237">
        <v>79</v>
      </c>
    </row>
    <row r="238" spans="1:12">
      <c r="A238" s="116" t="s">
        <v>394</v>
      </c>
      <c r="B238" s="116" t="s">
        <v>506</v>
      </c>
      <c r="C238" s="117">
        <v>1</v>
      </c>
      <c r="D238" s="117">
        <v>0</v>
      </c>
      <c r="E238" s="117">
        <v>0</v>
      </c>
      <c r="F238" s="117">
        <v>215632</v>
      </c>
      <c r="G238" s="117">
        <v>0</v>
      </c>
      <c r="H238" s="117">
        <v>0</v>
      </c>
    </row>
    <row r="239" spans="1:12">
      <c r="A239" s="116" t="s">
        <v>347</v>
      </c>
      <c r="B239" s="116" t="s">
        <v>27</v>
      </c>
      <c r="C239" s="117">
        <v>2</v>
      </c>
      <c r="D239" s="117">
        <v>0</v>
      </c>
      <c r="E239" s="117">
        <v>0</v>
      </c>
      <c r="F239" s="117">
        <v>1150456</v>
      </c>
      <c r="G239" s="117">
        <v>0</v>
      </c>
      <c r="H239" s="117">
        <v>0</v>
      </c>
    </row>
    <row r="240" spans="1:12">
      <c r="A240" s="116" t="s">
        <v>210</v>
      </c>
      <c r="C240">
        <f>SUM(C241:C242)</f>
        <v>24</v>
      </c>
      <c r="D240">
        <f>SUM(D241:D242)</f>
        <v>8</v>
      </c>
      <c r="E240">
        <f>D240*100/C240</f>
        <v>33.333333333333336</v>
      </c>
      <c r="F240">
        <f>SUM(F241:F242)</f>
        <v>6071501</v>
      </c>
      <c r="G240">
        <f>SUM(G241:G242)</f>
        <v>2165454</v>
      </c>
      <c r="H240">
        <f>G240*100/F240</f>
        <v>35.665875703553368</v>
      </c>
    </row>
    <row r="241" spans="1:11" hidden="1">
      <c r="A241" s="116"/>
      <c r="B241" s="116" t="s">
        <v>507</v>
      </c>
      <c r="C241" s="117">
        <v>5</v>
      </c>
      <c r="D241" s="117">
        <v>0</v>
      </c>
      <c r="E241" s="117">
        <v>0</v>
      </c>
      <c r="F241" s="117">
        <v>1757772</v>
      </c>
      <c r="G241" s="117">
        <v>0</v>
      </c>
      <c r="H241" s="117">
        <v>0</v>
      </c>
      <c r="K241">
        <v>33</v>
      </c>
    </row>
    <row r="242" spans="1:11" hidden="1">
      <c r="A242" s="114"/>
      <c r="B242" s="116" t="s">
        <v>210</v>
      </c>
      <c r="C242" s="117">
        <v>19</v>
      </c>
      <c r="D242" s="117">
        <v>8</v>
      </c>
      <c r="E242" s="117">
        <v>42</v>
      </c>
      <c r="F242" s="117">
        <v>4313729</v>
      </c>
      <c r="G242" s="117">
        <v>2165454</v>
      </c>
      <c r="H242" s="117">
        <v>50</v>
      </c>
      <c r="K242" s="2">
        <v>294110</v>
      </c>
    </row>
    <row r="243" spans="1:11">
      <c r="A243" s="116" t="s">
        <v>268</v>
      </c>
      <c r="B243" s="116" t="s">
        <v>508</v>
      </c>
      <c r="C243" s="117">
        <v>8</v>
      </c>
      <c r="D243" s="117">
        <v>1</v>
      </c>
      <c r="E243" s="117">
        <v>13</v>
      </c>
      <c r="F243" s="117">
        <v>1541459</v>
      </c>
      <c r="G243" s="117">
        <v>105023</v>
      </c>
      <c r="H243" s="117">
        <v>7</v>
      </c>
    </row>
    <row r="244" spans="1:11">
      <c r="A244" s="116" t="s">
        <v>718</v>
      </c>
      <c r="B244" s="116" t="s">
        <v>509</v>
      </c>
      <c r="C244" s="117">
        <v>1</v>
      </c>
      <c r="D244" s="117">
        <v>0</v>
      </c>
      <c r="E244" s="117">
        <v>0</v>
      </c>
      <c r="F244" s="117">
        <v>51953</v>
      </c>
      <c r="G244" s="117">
        <v>0</v>
      </c>
      <c r="H244" s="117">
        <v>0</v>
      </c>
    </row>
    <row r="245" spans="1:11">
      <c r="A245" s="116" t="s">
        <v>211</v>
      </c>
      <c r="C245">
        <f>SUM(C246:C247)</f>
        <v>3</v>
      </c>
      <c r="D245">
        <f>SUM(D246:D247)</f>
        <v>1</v>
      </c>
      <c r="E245">
        <f>D245*100/C245</f>
        <v>33.333333333333336</v>
      </c>
      <c r="F245">
        <f>SUM(F246:F247)</f>
        <v>391295</v>
      </c>
      <c r="G245">
        <f>SUM(G246:G247)</f>
        <v>289003</v>
      </c>
      <c r="H245">
        <f>G245*100/F245</f>
        <v>73.858086609846794</v>
      </c>
    </row>
    <row r="246" spans="1:11" hidden="1">
      <c r="A246" s="116"/>
      <c r="B246" s="116" t="s">
        <v>510</v>
      </c>
      <c r="C246" s="117">
        <v>2</v>
      </c>
      <c r="D246" s="117">
        <v>0</v>
      </c>
      <c r="E246" s="117">
        <v>0</v>
      </c>
      <c r="F246" s="117">
        <v>103127</v>
      </c>
      <c r="G246" s="117">
        <v>0</v>
      </c>
      <c r="H246" s="117">
        <v>0</v>
      </c>
    </row>
    <row r="247" spans="1:11" hidden="1">
      <c r="A247" s="114"/>
      <c r="B247" s="116" t="s">
        <v>511</v>
      </c>
      <c r="C247" s="117">
        <v>1</v>
      </c>
      <c r="D247" s="117">
        <v>1</v>
      </c>
      <c r="E247" s="117">
        <v>100</v>
      </c>
      <c r="F247" s="117">
        <v>288168</v>
      </c>
      <c r="G247" s="117">
        <v>289003</v>
      </c>
      <c r="H247" s="117">
        <v>100</v>
      </c>
    </row>
    <row r="248" spans="1:11">
      <c r="A248" s="116" t="s">
        <v>366</v>
      </c>
      <c r="C248">
        <f>SUM(C249:C252)</f>
        <v>20</v>
      </c>
      <c r="D248">
        <f>SUM(D249:D252)</f>
        <v>4</v>
      </c>
      <c r="E248">
        <f>D248*100/C248</f>
        <v>20</v>
      </c>
      <c r="F248">
        <f>SUM(F249:F252)</f>
        <v>4578145</v>
      </c>
      <c r="G248">
        <f>SUM(G249:G252)</f>
        <v>580304</v>
      </c>
      <c r="H248">
        <f>G248*100/F248</f>
        <v>12.675526878244355</v>
      </c>
    </row>
    <row r="249" spans="1:11" hidden="1">
      <c r="A249" s="116"/>
      <c r="B249" s="116" t="s">
        <v>512</v>
      </c>
      <c r="C249" s="117">
        <v>1</v>
      </c>
      <c r="D249" s="117">
        <v>0</v>
      </c>
      <c r="E249" s="117">
        <v>0</v>
      </c>
      <c r="F249" s="117">
        <v>51938</v>
      </c>
      <c r="G249" s="117">
        <v>0</v>
      </c>
      <c r="H249" s="117">
        <v>0</v>
      </c>
    </row>
    <row r="250" spans="1:11" hidden="1">
      <c r="A250" s="114"/>
      <c r="B250" s="116" t="s">
        <v>513</v>
      </c>
      <c r="C250" s="117">
        <v>3</v>
      </c>
      <c r="D250" s="117">
        <v>0</v>
      </c>
      <c r="E250" s="117">
        <v>0</v>
      </c>
      <c r="F250" s="117">
        <v>599080</v>
      </c>
      <c r="G250" s="117">
        <v>0</v>
      </c>
      <c r="H250" s="117">
        <v>0</v>
      </c>
    </row>
    <row r="251" spans="1:11" hidden="1">
      <c r="A251" s="114"/>
      <c r="B251" s="116" t="s">
        <v>514</v>
      </c>
      <c r="C251" s="117">
        <v>3</v>
      </c>
      <c r="D251" s="117">
        <v>2</v>
      </c>
      <c r="E251" s="117">
        <v>67</v>
      </c>
      <c r="F251" s="117">
        <v>495653</v>
      </c>
      <c r="G251" s="117">
        <v>401978</v>
      </c>
      <c r="H251" s="117">
        <v>81</v>
      </c>
    </row>
    <row r="252" spans="1:11" hidden="1">
      <c r="A252" s="114"/>
      <c r="B252" s="116" t="s">
        <v>515</v>
      </c>
      <c r="C252" s="117">
        <v>13</v>
      </c>
      <c r="D252" s="117">
        <v>2</v>
      </c>
      <c r="E252" s="117">
        <v>15</v>
      </c>
      <c r="F252" s="117">
        <v>3431474</v>
      </c>
      <c r="G252" s="117">
        <v>178326</v>
      </c>
      <c r="H252" s="117">
        <v>5</v>
      </c>
    </row>
    <row r="253" spans="1:11">
      <c r="A253" s="116" t="s">
        <v>397</v>
      </c>
      <c r="C253">
        <f>SUM(C254:C258)</f>
        <v>23</v>
      </c>
      <c r="D253">
        <f>SUM(D254:D258)</f>
        <v>2</v>
      </c>
      <c r="E253">
        <f>D253*100/C253</f>
        <v>8.695652173913043</v>
      </c>
      <c r="F253">
        <f>SUM(F254:F258)</f>
        <v>2611420</v>
      </c>
      <c r="G253">
        <f>SUM(G254:G258)</f>
        <v>90949</v>
      </c>
      <c r="H253">
        <f>G253*100/F253</f>
        <v>3.4827411906165993</v>
      </c>
    </row>
    <row r="254" spans="1:11" hidden="1">
      <c r="A254" s="116"/>
      <c r="B254" s="116" t="s">
        <v>113</v>
      </c>
      <c r="C254" s="117">
        <v>2</v>
      </c>
      <c r="D254" s="117">
        <v>1</v>
      </c>
      <c r="E254" s="117">
        <v>50</v>
      </c>
      <c r="F254" s="117">
        <v>153498</v>
      </c>
      <c r="G254" s="117">
        <v>28370</v>
      </c>
      <c r="H254" s="117">
        <v>18</v>
      </c>
    </row>
    <row r="255" spans="1:11" hidden="1">
      <c r="A255" s="114"/>
      <c r="B255" s="116" t="s">
        <v>516</v>
      </c>
      <c r="C255" s="117">
        <v>6</v>
      </c>
      <c r="D255" s="117">
        <v>0</v>
      </c>
      <c r="E255" s="117">
        <v>0</v>
      </c>
      <c r="F255" s="117">
        <v>496859</v>
      </c>
      <c r="G255" s="117">
        <v>0</v>
      </c>
      <c r="H255" s="117">
        <v>0</v>
      </c>
    </row>
    <row r="256" spans="1:11" hidden="1">
      <c r="A256" s="114"/>
      <c r="B256" s="116" t="s">
        <v>122</v>
      </c>
      <c r="C256" s="117">
        <v>2</v>
      </c>
      <c r="D256" s="117">
        <v>1</v>
      </c>
      <c r="E256" s="117">
        <v>50</v>
      </c>
      <c r="F256" s="117">
        <v>142350</v>
      </c>
      <c r="G256" s="117">
        <v>62579</v>
      </c>
      <c r="H256" s="117">
        <v>44</v>
      </c>
    </row>
    <row r="257" spans="1:8" hidden="1">
      <c r="A257" s="114"/>
      <c r="B257" s="116" t="s">
        <v>517</v>
      </c>
      <c r="C257" s="117">
        <v>4</v>
      </c>
      <c r="D257" s="117">
        <v>0</v>
      </c>
      <c r="E257" s="117">
        <v>0</v>
      </c>
      <c r="F257" s="117">
        <v>669028</v>
      </c>
      <c r="G257" s="117">
        <v>0</v>
      </c>
      <c r="H257" s="117">
        <v>0</v>
      </c>
    </row>
    <row r="258" spans="1:8" hidden="1">
      <c r="A258" s="114"/>
      <c r="B258" s="116" t="s">
        <v>518</v>
      </c>
      <c r="C258" s="117">
        <v>9</v>
      </c>
      <c r="D258" s="117">
        <v>0</v>
      </c>
      <c r="E258" s="117">
        <v>0</v>
      </c>
      <c r="F258" s="117">
        <v>1149685</v>
      </c>
      <c r="G258" s="117">
        <v>0</v>
      </c>
      <c r="H258" s="117">
        <v>0</v>
      </c>
    </row>
    <row r="259" spans="1:8">
      <c r="A259" s="114" t="s">
        <v>328</v>
      </c>
      <c r="C259">
        <f>SUM(C260:C264)</f>
        <v>54</v>
      </c>
      <c r="D259">
        <f>SUM(D260:D264)</f>
        <v>17</v>
      </c>
      <c r="E259">
        <f>D259*100/C259</f>
        <v>31.481481481481481</v>
      </c>
      <c r="F259">
        <f>SUM(F260:F264)</f>
        <v>15333816</v>
      </c>
      <c r="G259">
        <f>SUM(G260:G264)</f>
        <v>5098342</v>
      </c>
      <c r="H259">
        <f>G259*100/F259</f>
        <v>33.249009900731821</v>
      </c>
    </row>
    <row r="260" spans="1:8" s="35" customFormat="1" hidden="1">
      <c r="A260" s="114"/>
      <c r="B260" s="116" t="s">
        <v>519</v>
      </c>
      <c r="C260" s="117">
        <v>32</v>
      </c>
      <c r="D260" s="117">
        <v>15</v>
      </c>
      <c r="E260" s="117">
        <v>47</v>
      </c>
      <c r="F260" s="117">
        <v>9170806</v>
      </c>
      <c r="G260" s="117">
        <v>4794063</v>
      </c>
      <c r="H260" s="117">
        <v>52</v>
      </c>
    </row>
    <row r="261" spans="1:8" hidden="1">
      <c r="A261" s="114"/>
      <c r="B261" s="116" t="s">
        <v>520</v>
      </c>
      <c r="C261" s="117">
        <v>6</v>
      </c>
      <c r="D261" s="117">
        <v>0</v>
      </c>
      <c r="E261" s="117">
        <v>0</v>
      </c>
      <c r="F261" s="117">
        <v>1824364</v>
      </c>
      <c r="G261" s="117">
        <v>0</v>
      </c>
      <c r="H261" s="117">
        <v>0</v>
      </c>
    </row>
    <row r="262" spans="1:8" hidden="1">
      <c r="A262" s="114"/>
      <c r="B262" s="116" t="s">
        <v>122</v>
      </c>
      <c r="C262" s="117">
        <v>10</v>
      </c>
      <c r="D262" s="117">
        <v>1</v>
      </c>
      <c r="E262" s="117">
        <v>10</v>
      </c>
      <c r="F262" s="117">
        <v>2736302</v>
      </c>
      <c r="G262" s="117">
        <v>36354</v>
      </c>
      <c r="H262" s="117">
        <v>1</v>
      </c>
    </row>
    <row r="263" spans="1:8" hidden="1">
      <c r="A263" s="114"/>
      <c r="B263" s="116" t="s">
        <v>521</v>
      </c>
      <c r="C263" s="117">
        <v>3</v>
      </c>
      <c r="D263" s="117">
        <v>0</v>
      </c>
      <c r="E263" s="117">
        <v>0</v>
      </c>
      <c r="F263" s="117">
        <v>664384</v>
      </c>
      <c r="G263" s="117">
        <v>0</v>
      </c>
      <c r="H263" s="117">
        <v>0</v>
      </c>
    </row>
    <row r="264" spans="1:8" hidden="1">
      <c r="A264" s="114"/>
      <c r="B264" s="116" t="s">
        <v>522</v>
      </c>
      <c r="C264" s="117">
        <v>3</v>
      </c>
      <c r="D264" s="117">
        <v>1</v>
      </c>
      <c r="E264" s="117">
        <v>33</v>
      </c>
      <c r="F264" s="117">
        <v>937960</v>
      </c>
      <c r="G264" s="117">
        <v>267925</v>
      </c>
      <c r="H264" s="117">
        <v>29</v>
      </c>
    </row>
    <row r="265" spans="1:8">
      <c r="A265" s="116" t="s">
        <v>215</v>
      </c>
      <c r="C265">
        <f>SUM(C266:C273)</f>
        <v>42</v>
      </c>
      <c r="D265">
        <f>SUM(D266:D273)</f>
        <v>16</v>
      </c>
      <c r="E265">
        <f>D265*100/C265</f>
        <v>38.095238095238095</v>
      </c>
      <c r="F265">
        <f>SUM(F266:F273)</f>
        <v>12014082</v>
      </c>
      <c r="G265">
        <f>SUM(G266:G273)</f>
        <v>2658011</v>
      </c>
      <c r="H265">
        <f>G265*100/F265</f>
        <v>22.124129001283659</v>
      </c>
    </row>
    <row r="266" spans="1:8" hidden="1">
      <c r="A266" s="116"/>
      <c r="B266" s="116" t="s">
        <v>112</v>
      </c>
      <c r="C266" s="117">
        <v>2</v>
      </c>
      <c r="D266" s="117">
        <v>1</v>
      </c>
      <c r="E266" s="117">
        <v>50</v>
      </c>
      <c r="F266" s="117">
        <v>682207</v>
      </c>
      <c r="G266" s="117">
        <v>361983</v>
      </c>
      <c r="H266" s="117">
        <v>53</v>
      </c>
    </row>
    <row r="267" spans="1:8" hidden="1">
      <c r="A267" s="114"/>
      <c r="B267" s="116" t="s">
        <v>523</v>
      </c>
      <c r="C267" s="117">
        <v>2</v>
      </c>
      <c r="D267" s="117">
        <v>0</v>
      </c>
      <c r="E267" s="117">
        <v>0</v>
      </c>
      <c r="F267" s="117">
        <v>1587259</v>
      </c>
      <c r="G267" s="117">
        <v>0</v>
      </c>
      <c r="H267" s="117">
        <v>0</v>
      </c>
    </row>
    <row r="268" spans="1:8" hidden="1">
      <c r="A268" s="114"/>
      <c r="B268" s="116" t="s">
        <v>113</v>
      </c>
      <c r="C268" s="117">
        <v>13</v>
      </c>
      <c r="D268" s="117">
        <v>7</v>
      </c>
      <c r="E268" s="117">
        <v>54</v>
      </c>
      <c r="F268" s="117">
        <v>3183439</v>
      </c>
      <c r="G268" s="117">
        <v>1282940</v>
      </c>
      <c r="H268" s="117">
        <v>40</v>
      </c>
    </row>
    <row r="269" spans="1:8" hidden="1">
      <c r="A269" s="114"/>
      <c r="B269" s="116" t="s">
        <v>524</v>
      </c>
      <c r="C269" s="117">
        <v>2</v>
      </c>
      <c r="D269" s="117">
        <v>0</v>
      </c>
      <c r="E269" s="117">
        <v>0</v>
      </c>
      <c r="F269" s="117">
        <v>333039</v>
      </c>
      <c r="G269" s="117">
        <v>0</v>
      </c>
      <c r="H269" s="117">
        <v>0</v>
      </c>
    </row>
    <row r="270" spans="1:8" hidden="1">
      <c r="A270" s="114"/>
      <c r="B270" s="116" t="s">
        <v>525</v>
      </c>
      <c r="C270" s="117">
        <v>4</v>
      </c>
      <c r="D270" s="117">
        <v>2</v>
      </c>
      <c r="E270" s="117">
        <v>50</v>
      </c>
      <c r="F270" s="117">
        <v>812850</v>
      </c>
      <c r="G270" s="117">
        <v>100604</v>
      </c>
      <c r="H270" s="117">
        <v>12</v>
      </c>
    </row>
    <row r="271" spans="1:8" hidden="1">
      <c r="A271" s="114"/>
      <c r="B271" s="116" t="s">
        <v>74</v>
      </c>
      <c r="C271" s="117">
        <v>15</v>
      </c>
      <c r="D271" s="117">
        <v>4</v>
      </c>
      <c r="E271" s="117">
        <v>27</v>
      </c>
      <c r="F271" s="117">
        <v>4277367</v>
      </c>
      <c r="G271" s="117">
        <v>641898</v>
      </c>
      <c r="H271" s="117">
        <v>15</v>
      </c>
    </row>
    <row r="272" spans="1:8" hidden="1">
      <c r="A272" s="114"/>
      <c r="B272" s="116" t="s">
        <v>526</v>
      </c>
      <c r="C272" s="117">
        <v>1</v>
      </c>
      <c r="D272" s="117">
        <v>1</v>
      </c>
      <c r="E272" s="117">
        <v>100</v>
      </c>
      <c r="F272" s="117">
        <v>51521</v>
      </c>
      <c r="G272" s="117">
        <v>51521</v>
      </c>
      <c r="H272" s="117">
        <v>100</v>
      </c>
    </row>
    <row r="273" spans="1:8" hidden="1">
      <c r="A273" s="114"/>
      <c r="B273" s="116" t="s">
        <v>527</v>
      </c>
      <c r="C273" s="117">
        <v>3</v>
      </c>
      <c r="D273" s="117">
        <v>1</v>
      </c>
      <c r="E273" s="117">
        <v>33</v>
      </c>
      <c r="F273" s="117">
        <v>1086400</v>
      </c>
      <c r="G273" s="117">
        <v>219065</v>
      </c>
      <c r="H273" s="117">
        <v>20</v>
      </c>
    </row>
    <row r="274" spans="1:8">
      <c r="A274" s="116" t="s">
        <v>277</v>
      </c>
      <c r="C274">
        <f>SUM(C275:C280)</f>
        <v>39</v>
      </c>
      <c r="D274">
        <f>SUM(D275:D280)</f>
        <v>9</v>
      </c>
      <c r="E274">
        <f>D274*100/C274</f>
        <v>23.076923076923077</v>
      </c>
      <c r="F274">
        <f>SUM(F275:F280)</f>
        <v>9864527</v>
      </c>
      <c r="G274">
        <f>SUM(G275:G280)</f>
        <v>1829739</v>
      </c>
      <c r="H274">
        <f>G274*100/F274</f>
        <v>18.548674457477787</v>
      </c>
    </row>
    <row r="275" spans="1:8" hidden="1">
      <c r="A275" s="116"/>
      <c r="B275" s="116" t="s">
        <v>112</v>
      </c>
      <c r="C275" s="117">
        <v>1</v>
      </c>
      <c r="D275" s="117">
        <v>0</v>
      </c>
      <c r="E275" s="117">
        <v>0</v>
      </c>
      <c r="F275" s="117">
        <v>51211</v>
      </c>
      <c r="G275" s="117">
        <v>0</v>
      </c>
      <c r="H275" s="117">
        <v>0</v>
      </c>
    </row>
    <row r="276" spans="1:8" hidden="1">
      <c r="A276" s="114"/>
      <c r="B276" s="116" t="s">
        <v>528</v>
      </c>
      <c r="C276" s="117">
        <v>3</v>
      </c>
      <c r="D276" s="117">
        <v>0</v>
      </c>
      <c r="E276" s="117">
        <v>0</v>
      </c>
      <c r="F276" s="117">
        <v>1452606</v>
      </c>
      <c r="G276" s="117">
        <v>0</v>
      </c>
      <c r="H276" s="117">
        <v>0</v>
      </c>
    </row>
    <row r="277" spans="1:8" hidden="1">
      <c r="A277" s="114"/>
      <c r="B277" s="116" t="s">
        <v>529</v>
      </c>
      <c r="C277" s="117">
        <v>1</v>
      </c>
      <c r="D277" s="117">
        <v>0</v>
      </c>
      <c r="E277" s="117">
        <v>0</v>
      </c>
      <c r="F277" s="117">
        <v>20350</v>
      </c>
      <c r="G277" s="117">
        <v>0</v>
      </c>
      <c r="H277" s="117">
        <v>0</v>
      </c>
    </row>
    <row r="278" spans="1:8" hidden="1">
      <c r="A278" s="114"/>
      <c r="B278" s="116" t="s">
        <v>530</v>
      </c>
      <c r="C278" s="117">
        <v>20</v>
      </c>
      <c r="D278" s="117">
        <v>6</v>
      </c>
      <c r="E278" s="117">
        <v>30</v>
      </c>
      <c r="F278" s="117">
        <v>6057571</v>
      </c>
      <c r="G278" s="117">
        <v>1471561</v>
      </c>
      <c r="H278" s="117">
        <v>24</v>
      </c>
    </row>
    <row r="279" spans="1:8" hidden="1">
      <c r="A279" s="114"/>
      <c r="B279" s="116" t="s">
        <v>531</v>
      </c>
      <c r="C279" s="117">
        <v>1</v>
      </c>
      <c r="D279" s="117">
        <v>0</v>
      </c>
      <c r="E279" s="117">
        <v>0</v>
      </c>
      <c r="F279" s="117">
        <v>51466</v>
      </c>
      <c r="G279" s="117">
        <v>0</v>
      </c>
      <c r="H279" s="117">
        <v>0</v>
      </c>
    </row>
    <row r="280" spans="1:8" hidden="1">
      <c r="A280" s="114"/>
      <c r="B280" s="116" t="s">
        <v>532</v>
      </c>
      <c r="C280" s="117">
        <v>13</v>
      </c>
      <c r="D280" s="117">
        <v>3</v>
      </c>
      <c r="E280" s="117">
        <v>23</v>
      </c>
      <c r="F280" s="117">
        <v>2231323</v>
      </c>
      <c r="G280" s="117">
        <v>358178</v>
      </c>
      <c r="H280" s="117">
        <v>16</v>
      </c>
    </row>
    <row r="281" spans="1:8">
      <c r="A281" s="116" t="s">
        <v>392</v>
      </c>
      <c r="B281" s="116" t="s">
        <v>533</v>
      </c>
      <c r="C281" s="117">
        <v>1</v>
      </c>
      <c r="D281" s="117">
        <v>0</v>
      </c>
      <c r="E281" s="117">
        <v>0</v>
      </c>
      <c r="F281" s="117">
        <v>51972</v>
      </c>
      <c r="G281" s="117">
        <v>0</v>
      </c>
      <c r="H281" s="117">
        <v>0</v>
      </c>
    </row>
    <row r="282" spans="1:8">
      <c r="A282" s="114" t="s">
        <v>279</v>
      </c>
      <c r="C282">
        <f>SUM(C283:C287)</f>
        <v>9</v>
      </c>
      <c r="D282">
        <f>SUM(D283:D287)</f>
        <v>1</v>
      </c>
      <c r="E282">
        <f>D282*100/C282</f>
        <v>11.111111111111111</v>
      </c>
      <c r="F282">
        <f>SUM(F283:F287)</f>
        <v>3468104</v>
      </c>
      <c r="G282">
        <f>SUM(G283:G287)</f>
        <v>164041</v>
      </c>
      <c r="H282">
        <f>G282*100/F282</f>
        <v>4.7299907961237606</v>
      </c>
    </row>
    <row r="283" spans="1:8" s="35" customFormat="1" hidden="1">
      <c r="A283" s="114"/>
      <c r="B283" s="116" t="s">
        <v>534</v>
      </c>
      <c r="C283" s="117">
        <v>3</v>
      </c>
      <c r="D283" s="117">
        <v>0</v>
      </c>
      <c r="E283" s="117">
        <v>0</v>
      </c>
      <c r="F283" s="117">
        <v>1491898</v>
      </c>
      <c r="G283" s="117">
        <v>0</v>
      </c>
      <c r="H283" s="117">
        <v>0</v>
      </c>
    </row>
    <row r="284" spans="1:8" hidden="1">
      <c r="A284" s="116"/>
      <c r="B284" s="116" t="s">
        <v>524</v>
      </c>
      <c r="C284" s="117">
        <v>3</v>
      </c>
      <c r="D284" s="117">
        <v>0</v>
      </c>
      <c r="E284" s="117">
        <v>0</v>
      </c>
      <c r="F284" s="117">
        <v>1324701</v>
      </c>
      <c r="G284" s="117">
        <v>0</v>
      </c>
      <c r="H284" s="117">
        <v>0</v>
      </c>
    </row>
    <row r="285" spans="1:8" hidden="1">
      <c r="A285" s="114"/>
      <c r="B285" s="116" t="s">
        <v>535</v>
      </c>
      <c r="C285" s="117">
        <v>1</v>
      </c>
      <c r="D285" s="117">
        <v>0</v>
      </c>
      <c r="E285" s="117">
        <v>0</v>
      </c>
      <c r="F285" s="117">
        <v>76559</v>
      </c>
      <c r="G285" s="117">
        <v>0</v>
      </c>
      <c r="H285" s="117">
        <v>0</v>
      </c>
    </row>
    <row r="286" spans="1:8" hidden="1">
      <c r="A286" s="114"/>
      <c r="B286" s="116" t="s">
        <v>536</v>
      </c>
      <c r="C286" s="117">
        <v>1</v>
      </c>
      <c r="D286" s="117">
        <v>0</v>
      </c>
      <c r="E286" s="117">
        <v>0</v>
      </c>
      <c r="F286" s="117">
        <v>411381</v>
      </c>
      <c r="G286" s="117">
        <v>0</v>
      </c>
      <c r="H286" s="117">
        <v>0</v>
      </c>
    </row>
    <row r="287" spans="1:8" hidden="1">
      <c r="A287" s="114"/>
      <c r="B287" s="116" t="s">
        <v>440</v>
      </c>
      <c r="C287" s="117">
        <v>1</v>
      </c>
      <c r="D287" s="117">
        <v>1</v>
      </c>
      <c r="E287" s="117">
        <v>100</v>
      </c>
      <c r="F287" s="117">
        <v>163565</v>
      </c>
      <c r="G287" s="117">
        <v>164041</v>
      </c>
      <c r="H287" s="117">
        <v>100</v>
      </c>
    </row>
    <row r="288" spans="1:8">
      <c r="A288" s="116" t="s">
        <v>406</v>
      </c>
      <c r="B288" s="116" t="s">
        <v>537</v>
      </c>
      <c r="C288" s="117">
        <v>1</v>
      </c>
      <c r="D288" s="117">
        <v>0</v>
      </c>
      <c r="E288" s="117">
        <v>0</v>
      </c>
      <c r="F288" s="117">
        <v>51535</v>
      </c>
      <c r="G288" s="117">
        <v>0</v>
      </c>
      <c r="H288" s="117">
        <v>0</v>
      </c>
    </row>
    <row r="289" spans="1:8">
      <c r="A289" s="116" t="s">
        <v>281</v>
      </c>
      <c r="C289">
        <f>SUM(C290:C291)</f>
        <v>31</v>
      </c>
      <c r="D289">
        <f>SUM(D290:D291)</f>
        <v>4</v>
      </c>
      <c r="E289">
        <f>D289*100/C289</f>
        <v>12.903225806451612</v>
      </c>
      <c r="F289">
        <f>SUM(F290:F291)</f>
        <v>9274925</v>
      </c>
      <c r="G289">
        <f>SUM(G290:G291)</f>
        <v>1037832</v>
      </c>
      <c r="H289">
        <f>G289*100/F289</f>
        <v>11.189653824694</v>
      </c>
    </row>
    <row r="290" spans="1:8" hidden="1">
      <c r="A290" s="116"/>
      <c r="B290" s="116" t="s">
        <v>538</v>
      </c>
      <c r="C290" s="117">
        <v>4</v>
      </c>
      <c r="D290" s="117">
        <v>2</v>
      </c>
      <c r="E290" s="117">
        <v>50</v>
      </c>
      <c r="F290" s="117">
        <v>1832436</v>
      </c>
      <c r="G290" s="117">
        <v>591516</v>
      </c>
      <c r="H290" s="117">
        <v>32</v>
      </c>
    </row>
    <row r="291" spans="1:8" hidden="1">
      <c r="A291" s="114"/>
      <c r="B291" s="116" t="s">
        <v>539</v>
      </c>
      <c r="C291" s="117">
        <v>27</v>
      </c>
      <c r="D291" s="117">
        <v>2</v>
      </c>
      <c r="E291" s="117">
        <v>7</v>
      </c>
      <c r="F291" s="117">
        <v>7442489</v>
      </c>
      <c r="G291" s="117">
        <v>446316</v>
      </c>
      <c r="H291" s="117">
        <v>6</v>
      </c>
    </row>
    <row r="292" spans="1:8">
      <c r="A292" s="116" t="s">
        <v>284</v>
      </c>
      <c r="B292" s="116" t="s">
        <v>540</v>
      </c>
      <c r="C292" s="117">
        <v>1</v>
      </c>
      <c r="D292" s="117">
        <v>0</v>
      </c>
      <c r="E292" s="117">
        <v>0</v>
      </c>
      <c r="F292" s="117">
        <v>911020</v>
      </c>
      <c r="G292" s="117">
        <v>0</v>
      </c>
      <c r="H292" s="117">
        <v>0</v>
      </c>
    </row>
    <row r="293" spans="1:8">
      <c r="A293" s="116" t="s">
        <v>285</v>
      </c>
      <c r="B293" s="116" t="s">
        <v>541</v>
      </c>
      <c r="C293" s="117">
        <v>2</v>
      </c>
      <c r="D293" s="117">
        <v>0</v>
      </c>
      <c r="E293" s="117">
        <v>0</v>
      </c>
      <c r="F293" s="117">
        <v>95184</v>
      </c>
      <c r="G293" s="117">
        <v>0</v>
      </c>
      <c r="H293" s="117">
        <v>0</v>
      </c>
    </row>
    <row r="294" spans="1:8">
      <c r="A294" s="114" t="s">
        <v>286</v>
      </c>
      <c r="C294">
        <f>SUM(C295:C300)</f>
        <v>71</v>
      </c>
      <c r="D294">
        <f>SUM(D295:D300)</f>
        <v>20</v>
      </c>
      <c r="E294">
        <f>D294*100/C294</f>
        <v>28.169014084507044</v>
      </c>
      <c r="F294">
        <f>SUM(F295:F300)</f>
        <v>20458998</v>
      </c>
      <c r="G294">
        <f>SUM(G295:G300)</f>
        <v>5428668</v>
      </c>
      <c r="H294">
        <f>G294*100/F294</f>
        <v>26.534378663119281</v>
      </c>
    </row>
    <row r="295" spans="1:8" s="35" customFormat="1" hidden="1">
      <c r="A295" s="114"/>
      <c r="B295" s="116" t="s">
        <v>503</v>
      </c>
      <c r="C295" s="117">
        <v>8</v>
      </c>
      <c r="D295" s="117">
        <v>2</v>
      </c>
      <c r="E295" s="117">
        <v>25</v>
      </c>
      <c r="F295" s="117">
        <v>2849797</v>
      </c>
      <c r="G295" s="117">
        <v>1086313</v>
      </c>
      <c r="H295" s="117">
        <v>38</v>
      </c>
    </row>
    <row r="296" spans="1:8" hidden="1">
      <c r="A296" s="114"/>
      <c r="B296" s="116" t="s">
        <v>112</v>
      </c>
      <c r="C296" s="117">
        <v>7</v>
      </c>
      <c r="D296" s="117">
        <v>4</v>
      </c>
      <c r="E296" s="117">
        <v>57</v>
      </c>
      <c r="F296" s="117">
        <v>1977105</v>
      </c>
      <c r="G296" s="117">
        <v>1165361</v>
      </c>
      <c r="H296" s="117">
        <v>59</v>
      </c>
    </row>
    <row r="297" spans="1:8" hidden="1">
      <c r="A297" s="114"/>
      <c r="B297" s="116" t="s">
        <v>542</v>
      </c>
      <c r="C297" s="117">
        <v>2</v>
      </c>
      <c r="D297" s="117">
        <v>0</v>
      </c>
      <c r="E297" s="117">
        <v>0</v>
      </c>
      <c r="F297" s="117">
        <v>684643</v>
      </c>
      <c r="G297" s="117">
        <v>0</v>
      </c>
      <c r="H297" s="117">
        <v>0</v>
      </c>
    </row>
    <row r="298" spans="1:8" hidden="1">
      <c r="A298" s="114"/>
      <c r="B298" s="116" t="s">
        <v>113</v>
      </c>
      <c r="C298" s="117">
        <v>25</v>
      </c>
      <c r="D298" s="117">
        <v>9</v>
      </c>
      <c r="E298" s="117">
        <v>36</v>
      </c>
      <c r="F298" s="117">
        <v>7019644</v>
      </c>
      <c r="G298" s="117">
        <v>2309231</v>
      </c>
      <c r="H298" s="117">
        <v>33</v>
      </c>
    </row>
    <row r="299" spans="1:8" hidden="1">
      <c r="A299" s="114"/>
      <c r="B299" s="116" t="s">
        <v>543</v>
      </c>
      <c r="C299" s="117">
        <v>28</v>
      </c>
      <c r="D299" s="117">
        <v>5</v>
      </c>
      <c r="E299" s="117">
        <v>18</v>
      </c>
      <c r="F299" s="117">
        <v>7676315</v>
      </c>
      <c r="G299" s="117">
        <v>867763</v>
      </c>
      <c r="H299" s="117">
        <v>11</v>
      </c>
    </row>
    <row r="300" spans="1:8" hidden="1">
      <c r="A300" s="114"/>
      <c r="B300" s="116" t="s">
        <v>521</v>
      </c>
      <c r="C300" s="117">
        <v>1</v>
      </c>
      <c r="D300" s="117">
        <v>0</v>
      </c>
      <c r="E300" s="117">
        <v>0</v>
      </c>
      <c r="F300" s="117">
        <v>251494</v>
      </c>
      <c r="G300" s="117">
        <v>0</v>
      </c>
      <c r="H300" s="117">
        <v>0</v>
      </c>
    </row>
    <row r="301" spans="1:8">
      <c r="A301" s="114" t="s">
        <v>289</v>
      </c>
      <c r="C301">
        <f>SUM(C302:C312)</f>
        <v>68</v>
      </c>
      <c r="D301">
        <f>SUM(D302:D312)</f>
        <v>16</v>
      </c>
      <c r="E301">
        <f>D301*100/C301</f>
        <v>23.529411764705884</v>
      </c>
      <c r="F301">
        <f>SUM(F302:F312)</f>
        <v>20397416</v>
      </c>
      <c r="G301">
        <f>SUM(G302:G312)</f>
        <v>2870887</v>
      </c>
      <c r="H301">
        <f>G301*100/F301</f>
        <v>14.074758292913181</v>
      </c>
    </row>
    <row r="302" spans="1:8" s="35" customFormat="1" hidden="1">
      <c r="A302" s="114"/>
      <c r="B302" s="116" t="s">
        <v>544</v>
      </c>
      <c r="C302" s="117">
        <v>7</v>
      </c>
      <c r="D302" s="117">
        <v>2</v>
      </c>
      <c r="E302" s="117">
        <v>29</v>
      </c>
      <c r="F302" s="117">
        <v>1766710</v>
      </c>
      <c r="G302" s="117">
        <v>391299</v>
      </c>
      <c r="H302" s="117">
        <v>22</v>
      </c>
    </row>
    <row r="303" spans="1:8" hidden="1">
      <c r="A303" s="114"/>
      <c r="B303" s="116" t="s">
        <v>545</v>
      </c>
      <c r="C303" s="117">
        <v>1</v>
      </c>
      <c r="D303" s="117">
        <v>0</v>
      </c>
      <c r="E303" s="117">
        <v>0</v>
      </c>
      <c r="F303" s="117">
        <v>350667</v>
      </c>
      <c r="G303" s="117">
        <v>0</v>
      </c>
      <c r="H303" s="117">
        <v>0</v>
      </c>
    </row>
    <row r="304" spans="1:8" hidden="1">
      <c r="A304" s="114"/>
      <c r="B304" s="116" t="s">
        <v>112</v>
      </c>
      <c r="C304" s="117">
        <v>13</v>
      </c>
      <c r="D304" s="117">
        <v>5</v>
      </c>
      <c r="E304" s="117">
        <v>38</v>
      </c>
      <c r="F304" s="117">
        <v>4095130</v>
      </c>
      <c r="G304" s="117">
        <v>1322733</v>
      </c>
      <c r="H304" s="117">
        <v>32</v>
      </c>
    </row>
    <row r="305" spans="1:8" hidden="1">
      <c r="A305" s="114"/>
      <c r="B305" s="116" t="s">
        <v>113</v>
      </c>
      <c r="C305" s="117">
        <v>23</v>
      </c>
      <c r="D305" s="117">
        <v>7</v>
      </c>
      <c r="E305" s="117">
        <v>30</v>
      </c>
      <c r="F305" s="117">
        <v>6203112</v>
      </c>
      <c r="G305" s="117">
        <v>1078397</v>
      </c>
      <c r="H305" s="117">
        <v>17</v>
      </c>
    </row>
    <row r="306" spans="1:8" hidden="1">
      <c r="A306" s="114"/>
      <c r="B306" s="116" t="s">
        <v>546</v>
      </c>
      <c r="C306" s="117">
        <v>1</v>
      </c>
      <c r="D306" s="117">
        <v>0</v>
      </c>
      <c r="E306" s="117">
        <v>0</v>
      </c>
      <c r="F306" s="117">
        <v>295092</v>
      </c>
      <c r="G306" s="117">
        <v>0</v>
      </c>
      <c r="H306" s="117">
        <v>0</v>
      </c>
    </row>
    <row r="307" spans="1:8" hidden="1">
      <c r="A307" s="114"/>
      <c r="B307" s="116" t="s">
        <v>74</v>
      </c>
      <c r="C307" s="117">
        <v>6</v>
      </c>
      <c r="D307" s="117">
        <v>1</v>
      </c>
      <c r="E307" s="117">
        <v>17</v>
      </c>
      <c r="F307" s="117">
        <v>2602331</v>
      </c>
      <c r="G307" s="117">
        <v>51967</v>
      </c>
      <c r="H307" s="117">
        <v>2</v>
      </c>
    </row>
    <row r="308" spans="1:8" hidden="1">
      <c r="A308" s="114"/>
      <c r="B308" s="116" t="s">
        <v>547</v>
      </c>
      <c r="C308" s="117">
        <v>2</v>
      </c>
      <c r="D308" s="117">
        <v>0</v>
      </c>
      <c r="E308" s="117">
        <v>0</v>
      </c>
      <c r="F308" s="117">
        <v>1112195</v>
      </c>
      <c r="G308" s="117">
        <v>0</v>
      </c>
      <c r="H308" s="117">
        <v>0</v>
      </c>
    </row>
    <row r="309" spans="1:8" hidden="1">
      <c r="A309" s="114"/>
      <c r="B309" s="116" t="s">
        <v>548</v>
      </c>
      <c r="C309" s="117">
        <v>2</v>
      </c>
      <c r="D309" s="117">
        <v>0</v>
      </c>
      <c r="E309" s="117">
        <v>0</v>
      </c>
      <c r="F309" s="117">
        <v>411204</v>
      </c>
      <c r="G309" s="117">
        <v>0</v>
      </c>
      <c r="H309" s="117">
        <v>0</v>
      </c>
    </row>
    <row r="310" spans="1:8" hidden="1">
      <c r="A310" s="114"/>
      <c r="B310" s="116" t="s">
        <v>549</v>
      </c>
      <c r="C310" s="117">
        <v>3</v>
      </c>
      <c r="D310" s="117">
        <v>0</v>
      </c>
      <c r="E310" s="117">
        <v>0</v>
      </c>
      <c r="F310" s="117">
        <v>844699</v>
      </c>
      <c r="G310" s="117">
        <v>0</v>
      </c>
      <c r="H310" s="117">
        <v>0</v>
      </c>
    </row>
    <row r="311" spans="1:8" hidden="1">
      <c r="A311" s="114"/>
      <c r="B311" s="116" t="s">
        <v>550</v>
      </c>
      <c r="C311" s="117">
        <v>6</v>
      </c>
      <c r="D311" s="117">
        <v>0</v>
      </c>
      <c r="E311" s="117">
        <v>0</v>
      </c>
      <c r="F311" s="117">
        <v>1964139</v>
      </c>
      <c r="G311" s="117">
        <v>0</v>
      </c>
      <c r="H311" s="117">
        <v>0</v>
      </c>
    </row>
    <row r="312" spans="1:8" hidden="1">
      <c r="A312" s="114"/>
      <c r="B312" s="116" t="s">
        <v>518</v>
      </c>
      <c r="C312" s="117">
        <v>4</v>
      </c>
      <c r="D312" s="117">
        <v>1</v>
      </c>
      <c r="E312" s="117">
        <v>25</v>
      </c>
      <c r="F312" s="117">
        <v>752137</v>
      </c>
      <c r="G312" s="117">
        <v>26491</v>
      </c>
      <c r="H312" s="117">
        <v>4</v>
      </c>
    </row>
    <row r="313" spans="1:8">
      <c r="A313" s="114" t="s">
        <v>295</v>
      </c>
      <c r="C313">
        <f>SUM(C314:C318)</f>
        <v>7</v>
      </c>
      <c r="D313">
        <f>SUM(D314:D318)</f>
        <v>2</v>
      </c>
      <c r="E313">
        <f>D313*100/C313</f>
        <v>28.571428571428573</v>
      </c>
      <c r="F313">
        <f>SUM(F314:F318)</f>
        <v>2612668</v>
      </c>
      <c r="G313">
        <f>SUM(G314:G318)</f>
        <v>550030</v>
      </c>
      <c r="H313">
        <f>G313*100/F313</f>
        <v>21.052426102359732</v>
      </c>
    </row>
    <row r="314" spans="1:8" s="35" customFormat="1" hidden="1">
      <c r="A314" s="114"/>
      <c r="B314" s="116" t="s">
        <v>551</v>
      </c>
      <c r="C314" s="117">
        <v>1</v>
      </c>
      <c r="D314" s="117">
        <v>0</v>
      </c>
      <c r="E314" s="117">
        <v>0</v>
      </c>
      <c r="F314" s="117">
        <v>379710</v>
      </c>
      <c r="G314" s="117">
        <v>0</v>
      </c>
      <c r="H314" s="117">
        <v>0</v>
      </c>
    </row>
    <row r="315" spans="1:8" hidden="1">
      <c r="A315" s="114"/>
      <c r="B315" s="116" t="s">
        <v>552</v>
      </c>
      <c r="C315" s="117">
        <v>1</v>
      </c>
      <c r="D315" s="117">
        <v>0</v>
      </c>
      <c r="E315" s="117">
        <v>0</v>
      </c>
      <c r="F315" s="117">
        <v>51940</v>
      </c>
      <c r="G315" s="117">
        <v>0</v>
      </c>
      <c r="H315" s="117">
        <v>0</v>
      </c>
    </row>
    <row r="316" spans="1:8" hidden="1">
      <c r="A316" s="114"/>
      <c r="B316" s="116" t="s">
        <v>74</v>
      </c>
      <c r="C316" s="117">
        <v>1</v>
      </c>
      <c r="D316" s="117">
        <v>0</v>
      </c>
      <c r="E316" s="117">
        <v>0</v>
      </c>
      <c r="F316" s="117">
        <v>354426</v>
      </c>
      <c r="G316" s="117">
        <v>0</v>
      </c>
      <c r="H316" s="117">
        <v>0</v>
      </c>
    </row>
    <row r="317" spans="1:8" hidden="1">
      <c r="A317" s="114"/>
      <c r="B317" s="116" t="s">
        <v>154</v>
      </c>
      <c r="C317" s="117">
        <v>1</v>
      </c>
      <c r="D317" s="117">
        <v>0</v>
      </c>
      <c r="E317" s="117">
        <v>0</v>
      </c>
      <c r="F317" s="117">
        <v>580258</v>
      </c>
      <c r="G317" s="117">
        <v>0</v>
      </c>
      <c r="H317" s="117">
        <v>0</v>
      </c>
    </row>
    <row r="318" spans="1:8" hidden="1">
      <c r="A318" s="114"/>
      <c r="B318" s="116" t="s">
        <v>553</v>
      </c>
      <c r="C318" s="117">
        <v>3</v>
      </c>
      <c r="D318" s="117">
        <v>2</v>
      </c>
      <c r="E318" s="117">
        <v>67</v>
      </c>
      <c r="F318" s="117">
        <v>1246334</v>
      </c>
      <c r="G318" s="117">
        <v>550030</v>
      </c>
      <c r="H318" s="117">
        <v>44</v>
      </c>
    </row>
    <row r="319" spans="1:8">
      <c r="A319" s="116" t="s">
        <v>380</v>
      </c>
      <c r="C319">
        <f>SUM(C320:C325)</f>
        <v>56</v>
      </c>
      <c r="D319">
        <f>SUM(D320:D325)</f>
        <v>14</v>
      </c>
      <c r="E319">
        <f>D319*100/C319</f>
        <v>25</v>
      </c>
      <c r="F319">
        <f>SUM(F320:F325)</f>
        <v>16522801</v>
      </c>
      <c r="G319">
        <f>SUM(G320:G325)</f>
        <v>3132218</v>
      </c>
      <c r="H319">
        <f>G319*100/F319</f>
        <v>18.956943196253469</v>
      </c>
    </row>
    <row r="320" spans="1:8" hidden="1">
      <c r="A320" s="116"/>
      <c r="B320" s="116" t="s">
        <v>503</v>
      </c>
      <c r="C320" s="117">
        <v>8</v>
      </c>
      <c r="D320" s="117">
        <v>4</v>
      </c>
      <c r="E320" s="117">
        <v>50</v>
      </c>
      <c r="F320" s="117">
        <v>2458289</v>
      </c>
      <c r="G320" s="117">
        <v>923832</v>
      </c>
      <c r="H320" s="117">
        <v>38</v>
      </c>
    </row>
    <row r="321" spans="1:8" hidden="1">
      <c r="A321" s="114"/>
      <c r="B321" s="116" t="s">
        <v>554</v>
      </c>
      <c r="C321" s="117">
        <v>1</v>
      </c>
      <c r="D321" s="117">
        <v>0</v>
      </c>
      <c r="E321" s="117">
        <v>0</v>
      </c>
      <c r="F321" s="117">
        <v>628156</v>
      </c>
      <c r="G321" s="117">
        <v>0</v>
      </c>
      <c r="H321" s="117">
        <v>0</v>
      </c>
    </row>
    <row r="322" spans="1:8" hidden="1">
      <c r="A322" s="114"/>
      <c r="B322" s="116" t="s">
        <v>555</v>
      </c>
      <c r="C322" s="117">
        <v>1</v>
      </c>
      <c r="D322" s="117">
        <v>0</v>
      </c>
      <c r="E322" s="117">
        <v>0</v>
      </c>
      <c r="F322" s="117">
        <v>261425</v>
      </c>
      <c r="G322" s="117">
        <v>0</v>
      </c>
      <c r="H322" s="117">
        <v>0</v>
      </c>
    </row>
    <row r="323" spans="1:8" hidden="1">
      <c r="A323" s="114"/>
      <c r="B323" s="116" t="s">
        <v>556</v>
      </c>
      <c r="C323" s="117">
        <v>41</v>
      </c>
      <c r="D323" s="117">
        <v>10</v>
      </c>
      <c r="E323" s="117">
        <v>24</v>
      </c>
      <c r="F323" s="117">
        <v>10524985</v>
      </c>
      <c r="G323" s="117">
        <v>2208386</v>
      </c>
      <c r="H323" s="117">
        <v>21</v>
      </c>
    </row>
    <row r="324" spans="1:8" hidden="1">
      <c r="A324" s="114"/>
      <c r="B324" s="116" t="s">
        <v>557</v>
      </c>
      <c r="C324" s="117">
        <v>2</v>
      </c>
      <c r="D324" s="117">
        <v>0</v>
      </c>
      <c r="E324" s="117">
        <v>0</v>
      </c>
      <c r="F324" s="117">
        <v>2336081</v>
      </c>
      <c r="G324" s="117">
        <v>0</v>
      </c>
      <c r="H324" s="117">
        <v>0</v>
      </c>
    </row>
    <row r="325" spans="1:8" hidden="1">
      <c r="A325" s="114"/>
      <c r="B325" s="116" t="s">
        <v>521</v>
      </c>
      <c r="C325" s="117">
        <v>3</v>
      </c>
      <c r="D325" s="117">
        <v>0</v>
      </c>
      <c r="E325" s="117">
        <v>0</v>
      </c>
      <c r="F325" s="117">
        <v>313865</v>
      </c>
      <c r="G325" s="117">
        <v>0</v>
      </c>
      <c r="H325" s="117">
        <v>0</v>
      </c>
    </row>
    <row r="326" spans="1:8">
      <c r="A326" s="114" t="s">
        <v>299</v>
      </c>
      <c r="C326">
        <f>SUM(C327:C336)</f>
        <v>78</v>
      </c>
      <c r="D326">
        <f>SUM(D327:D336)</f>
        <v>23</v>
      </c>
      <c r="E326">
        <f>D326*100/C326</f>
        <v>29.487179487179485</v>
      </c>
      <c r="F326">
        <f>SUM(F327:F336)</f>
        <v>18321083</v>
      </c>
      <c r="G326">
        <f>SUM(G327:G336)</f>
        <v>5703898</v>
      </c>
      <c r="H326">
        <f>G326*100/F326</f>
        <v>31.132973962292514</v>
      </c>
    </row>
    <row r="327" spans="1:8" s="35" customFormat="1" hidden="1">
      <c r="A327" s="114"/>
      <c r="B327" s="116" t="s">
        <v>558</v>
      </c>
      <c r="C327" s="117">
        <v>1</v>
      </c>
      <c r="D327" s="117">
        <v>1</v>
      </c>
      <c r="E327" s="117">
        <v>100</v>
      </c>
      <c r="F327" s="117">
        <v>677037</v>
      </c>
      <c r="G327" s="117">
        <v>800692</v>
      </c>
      <c r="H327" s="117">
        <v>118</v>
      </c>
    </row>
    <row r="328" spans="1:8" hidden="1">
      <c r="A328" s="114"/>
      <c r="B328" s="116" t="s">
        <v>559</v>
      </c>
      <c r="C328" s="117">
        <v>1</v>
      </c>
      <c r="D328" s="117">
        <v>0</v>
      </c>
      <c r="E328" s="117">
        <v>0</v>
      </c>
      <c r="F328" s="117">
        <v>1022710</v>
      </c>
      <c r="G328" s="117">
        <v>0</v>
      </c>
      <c r="H328" s="117">
        <v>0</v>
      </c>
    </row>
    <row r="329" spans="1:8" hidden="1">
      <c r="A329" s="114"/>
      <c r="B329" s="116" t="s">
        <v>560</v>
      </c>
      <c r="C329" s="117">
        <v>1</v>
      </c>
      <c r="D329" s="117">
        <v>1</v>
      </c>
      <c r="E329" s="117">
        <v>100</v>
      </c>
      <c r="F329" s="117">
        <v>54648</v>
      </c>
      <c r="G329" s="117">
        <v>54869</v>
      </c>
      <c r="H329" s="117">
        <v>100</v>
      </c>
    </row>
    <row r="330" spans="1:8" hidden="1">
      <c r="A330" s="114"/>
      <c r="B330" s="116" t="s">
        <v>561</v>
      </c>
      <c r="C330" s="117">
        <v>1</v>
      </c>
      <c r="D330" s="117">
        <v>0</v>
      </c>
      <c r="E330" s="117">
        <v>0</v>
      </c>
      <c r="F330" s="117">
        <v>327122</v>
      </c>
      <c r="G330" s="117">
        <v>0</v>
      </c>
      <c r="H330" s="117">
        <v>0</v>
      </c>
    </row>
    <row r="331" spans="1:8" hidden="1">
      <c r="A331" s="114"/>
      <c r="B331" s="116" t="s">
        <v>562</v>
      </c>
      <c r="C331" s="117">
        <v>13</v>
      </c>
      <c r="D331" s="117">
        <v>8</v>
      </c>
      <c r="E331" s="117">
        <v>62</v>
      </c>
      <c r="F331" s="117">
        <v>3899872</v>
      </c>
      <c r="G331" s="117">
        <v>2758016</v>
      </c>
      <c r="H331" s="117">
        <v>71</v>
      </c>
    </row>
    <row r="332" spans="1:8" hidden="1">
      <c r="A332" s="114"/>
      <c r="B332" s="116" t="s">
        <v>45</v>
      </c>
      <c r="C332" s="117">
        <v>2</v>
      </c>
      <c r="D332" s="117">
        <v>1</v>
      </c>
      <c r="E332" s="117">
        <v>50</v>
      </c>
      <c r="F332" s="117">
        <v>96114</v>
      </c>
      <c r="G332" s="117">
        <v>52316</v>
      </c>
      <c r="H332" s="117">
        <v>54</v>
      </c>
    </row>
    <row r="333" spans="1:8" hidden="1">
      <c r="A333" s="114"/>
      <c r="B333" s="116" t="s">
        <v>70</v>
      </c>
      <c r="C333" s="117">
        <v>5</v>
      </c>
      <c r="D333" s="117">
        <v>2</v>
      </c>
      <c r="E333" s="117">
        <v>40</v>
      </c>
      <c r="F333" s="117">
        <v>988361</v>
      </c>
      <c r="G333" s="117">
        <v>294948</v>
      </c>
      <c r="H333" s="117">
        <v>30</v>
      </c>
    </row>
    <row r="334" spans="1:8" hidden="1">
      <c r="A334" s="114"/>
      <c r="B334" s="116" t="s">
        <v>563</v>
      </c>
      <c r="C334" s="117">
        <v>51</v>
      </c>
      <c r="D334" s="117">
        <v>10</v>
      </c>
      <c r="E334" s="117">
        <v>20</v>
      </c>
      <c r="F334" s="117">
        <v>10778191</v>
      </c>
      <c r="G334" s="117">
        <v>1743057</v>
      </c>
      <c r="H334" s="117">
        <v>16</v>
      </c>
    </row>
    <row r="335" spans="1:8" hidden="1">
      <c r="A335" s="114"/>
      <c r="B335" s="116" t="s">
        <v>564</v>
      </c>
      <c r="C335" s="117">
        <v>1</v>
      </c>
      <c r="D335" s="117">
        <v>0</v>
      </c>
      <c r="E335" s="117">
        <v>0</v>
      </c>
      <c r="F335" s="117">
        <v>12791</v>
      </c>
      <c r="G335" s="117">
        <v>0</v>
      </c>
      <c r="H335" s="117">
        <v>0</v>
      </c>
    </row>
    <row r="336" spans="1:8" hidden="1">
      <c r="A336" s="116"/>
      <c r="B336" s="116" t="s">
        <v>565</v>
      </c>
      <c r="C336" s="117">
        <v>2</v>
      </c>
      <c r="D336" s="117">
        <v>0</v>
      </c>
      <c r="E336" s="117">
        <v>0</v>
      </c>
      <c r="F336" s="117">
        <v>464237</v>
      </c>
      <c r="G336" s="117">
        <v>0</v>
      </c>
      <c r="H336" s="117">
        <v>0</v>
      </c>
    </row>
    <row r="337" spans="1:8">
      <c r="A337" s="116" t="s">
        <v>300</v>
      </c>
      <c r="B337" s="116" t="s">
        <v>503</v>
      </c>
      <c r="C337" s="117">
        <v>10</v>
      </c>
      <c r="D337" s="117">
        <v>1</v>
      </c>
      <c r="E337" s="117">
        <v>10</v>
      </c>
      <c r="F337" s="117">
        <v>2481016</v>
      </c>
      <c r="G337" s="117">
        <v>171348</v>
      </c>
      <c r="H337" s="117">
        <v>7</v>
      </c>
    </row>
    <row r="338" spans="1:8">
      <c r="A338" s="114" t="s">
        <v>301</v>
      </c>
      <c r="C338">
        <f>SUM(C339:C344)</f>
        <v>53</v>
      </c>
      <c r="D338">
        <f>SUM(D339:D344)</f>
        <v>19</v>
      </c>
      <c r="E338">
        <f>D338*100/C338</f>
        <v>35.849056603773583</v>
      </c>
      <c r="F338">
        <f>SUM(F339:F344)</f>
        <v>12637152</v>
      </c>
      <c r="G338">
        <f>SUM(G339:G344)</f>
        <v>4486078</v>
      </c>
      <c r="H338">
        <f>G338*100/F338</f>
        <v>35.499121954060534</v>
      </c>
    </row>
    <row r="339" spans="1:8" s="35" customFormat="1" hidden="1">
      <c r="A339" s="114"/>
      <c r="B339" s="116" t="s">
        <v>566</v>
      </c>
      <c r="C339" s="117">
        <v>1</v>
      </c>
      <c r="D339" s="117">
        <v>0</v>
      </c>
      <c r="E339" s="117">
        <v>0</v>
      </c>
      <c r="F339" s="117">
        <v>298249</v>
      </c>
      <c r="G339" s="117">
        <v>0</v>
      </c>
      <c r="H339" s="117">
        <v>0</v>
      </c>
    </row>
    <row r="340" spans="1:8" hidden="1">
      <c r="A340" s="114"/>
      <c r="B340" s="116" t="s">
        <v>567</v>
      </c>
      <c r="C340" s="117">
        <v>20</v>
      </c>
      <c r="D340" s="117">
        <v>5</v>
      </c>
      <c r="E340" s="117">
        <v>25</v>
      </c>
      <c r="F340" s="117">
        <v>5678263</v>
      </c>
      <c r="G340" s="117">
        <v>2066126</v>
      </c>
      <c r="H340" s="117">
        <v>36</v>
      </c>
    </row>
    <row r="341" spans="1:8" hidden="1">
      <c r="A341" s="114"/>
      <c r="B341" s="116" t="s">
        <v>568</v>
      </c>
      <c r="C341" s="117">
        <v>3</v>
      </c>
      <c r="D341" s="117">
        <v>2</v>
      </c>
      <c r="E341" s="117">
        <v>67</v>
      </c>
      <c r="F341" s="117">
        <v>667692</v>
      </c>
      <c r="G341" s="117">
        <v>252587</v>
      </c>
      <c r="H341" s="117">
        <v>38</v>
      </c>
    </row>
    <row r="342" spans="1:8" hidden="1">
      <c r="A342" s="114"/>
      <c r="B342" s="116" t="s">
        <v>569</v>
      </c>
      <c r="C342" s="117">
        <v>14</v>
      </c>
      <c r="D342" s="117">
        <v>6</v>
      </c>
      <c r="E342" s="117">
        <v>43</v>
      </c>
      <c r="F342" s="117">
        <v>4133909</v>
      </c>
      <c r="G342" s="117">
        <v>1584482</v>
      </c>
      <c r="H342" s="117">
        <v>38</v>
      </c>
    </row>
    <row r="343" spans="1:8" hidden="1">
      <c r="A343" s="114"/>
      <c r="B343" s="116" t="s">
        <v>74</v>
      </c>
      <c r="C343" s="117">
        <v>14</v>
      </c>
      <c r="D343" s="117">
        <v>6</v>
      </c>
      <c r="E343" s="117">
        <v>43</v>
      </c>
      <c r="F343" s="117">
        <v>1589594</v>
      </c>
      <c r="G343" s="117">
        <v>582883</v>
      </c>
      <c r="H343" s="117">
        <v>37</v>
      </c>
    </row>
    <row r="344" spans="1:8" hidden="1">
      <c r="A344" s="114"/>
      <c r="B344" s="116" t="s">
        <v>570</v>
      </c>
      <c r="C344" s="117">
        <v>1</v>
      </c>
      <c r="D344" s="117">
        <v>0</v>
      </c>
      <c r="E344" s="117">
        <v>0</v>
      </c>
      <c r="F344" s="117">
        <v>269445</v>
      </c>
      <c r="G344" s="117">
        <v>0</v>
      </c>
      <c r="H344" s="117">
        <v>0</v>
      </c>
    </row>
    <row r="345" spans="1:8">
      <c r="A345" s="114" t="s">
        <v>303</v>
      </c>
      <c r="C345">
        <f>SUM(C346:C351)</f>
        <v>30</v>
      </c>
      <c r="D345">
        <f>SUM(D346:D351)</f>
        <v>5</v>
      </c>
      <c r="E345">
        <f>D345*100/C345</f>
        <v>16.666666666666668</v>
      </c>
      <c r="F345">
        <f>SUM(F346:F351)</f>
        <v>8265876</v>
      </c>
      <c r="G345">
        <f>SUM(G346:G351)</f>
        <v>1140245</v>
      </c>
      <c r="H345">
        <f>G345*100/F345</f>
        <v>13.794605677607551</v>
      </c>
    </row>
    <row r="346" spans="1:8" hidden="1">
      <c r="A346" s="114"/>
      <c r="B346" s="116" t="s">
        <v>571</v>
      </c>
      <c r="C346" s="117">
        <v>10</v>
      </c>
      <c r="D346" s="117">
        <v>2</v>
      </c>
      <c r="E346" s="117">
        <v>20</v>
      </c>
      <c r="F346" s="117">
        <v>2370992</v>
      </c>
      <c r="G346" s="117">
        <v>645757</v>
      </c>
      <c r="H346" s="117">
        <v>27</v>
      </c>
    </row>
    <row r="347" spans="1:8" hidden="1">
      <c r="A347" s="114"/>
      <c r="B347" s="116" t="s">
        <v>559</v>
      </c>
      <c r="C347" s="117">
        <v>3</v>
      </c>
      <c r="D347" s="117">
        <v>0</v>
      </c>
      <c r="E347" s="117">
        <v>0</v>
      </c>
      <c r="F347" s="117">
        <v>1137821</v>
      </c>
      <c r="G347" s="117">
        <v>0</v>
      </c>
      <c r="H347" s="117">
        <v>0</v>
      </c>
    </row>
    <row r="348" spans="1:8" hidden="1">
      <c r="A348" s="114"/>
      <c r="B348" s="116" t="s">
        <v>514</v>
      </c>
      <c r="C348" s="117">
        <v>1</v>
      </c>
      <c r="D348" s="117">
        <v>0</v>
      </c>
      <c r="E348" s="117">
        <v>0</v>
      </c>
      <c r="F348" s="117">
        <v>811047</v>
      </c>
      <c r="G348" s="117">
        <v>0</v>
      </c>
      <c r="H348" s="117">
        <v>0</v>
      </c>
    </row>
    <row r="349" spans="1:8" hidden="1">
      <c r="A349" s="114"/>
      <c r="B349" s="116" t="s">
        <v>572</v>
      </c>
      <c r="C349" s="117">
        <v>13</v>
      </c>
      <c r="D349" s="117">
        <v>2</v>
      </c>
      <c r="E349" s="117">
        <v>15</v>
      </c>
      <c r="F349" s="117">
        <v>3821343</v>
      </c>
      <c r="G349" s="117">
        <v>442623</v>
      </c>
      <c r="H349" s="117">
        <v>12</v>
      </c>
    </row>
    <row r="350" spans="1:8" hidden="1">
      <c r="A350" s="114"/>
      <c r="B350" s="116" t="s">
        <v>573</v>
      </c>
      <c r="C350" s="117">
        <v>1</v>
      </c>
      <c r="D350" s="117">
        <v>1</v>
      </c>
      <c r="E350" s="117">
        <v>100</v>
      </c>
      <c r="F350" s="117">
        <v>51865</v>
      </c>
      <c r="G350" s="117">
        <v>51865</v>
      </c>
      <c r="H350" s="117">
        <v>100</v>
      </c>
    </row>
    <row r="351" spans="1:8" hidden="1">
      <c r="A351" s="114"/>
      <c r="B351" s="116" t="s">
        <v>574</v>
      </c>
      <c r="C351" s="117">
        <v>2</v>
      </c>
      <c r="D351" s="117">
        <v>0</v>
      </c>
      <c r="E351" s="117">
        <v>0</v>
      </c>
      <c r="F351" s="117">
        <v>72808</v>
      </c>
      <c r="G351" s="117">
        <v>0</v>
      </c>
      <c r="H351" s="117">
        <v>0</v>
      </c>
    </row>
    <row r="352" spans="1:8">
      <c r="A352" s="114" t="s">
        <v>305</v>
      </c>
      <c r="C352">
        <f>SUM(C353:C355)</f>
        <v>7</v>
      </c>
      <c r="D352">
        <f>SUM(D353:D355)</f>
        <v>0</v>
      </c>
      <c r="E352">
        <f>D352*100/C353</f>
        <v>0</v>
      </c>
      <c r="F352">
        <f>SUM(F353:F355)</f>
        <v>3623418</v>
      </c>
      <c r="G352">
        <f>SUM(G353:G355)</f>
        <v>0</v>
      </c>
      <c r="H352">
        <f>G352*100/F352</f>
        <v>0</v>
      </c>
    </row>
    <row r="353" spans="1:8" s="35" customFormat="1" hidden="1">
      <c r="A353" s="114"/>
      <c r="B353" s="116" t="s">
        <v>575</v>
      </c>
      <c r="C353" s="117">
        <v>1</v>
      </c>
      <c r="D353" s="117">
        <v>0</v>
      </c>
      <c r="E353" s="117">
        <v>0</v>
      </c>
      <c r="F353" s="117">
        <v>248755</v>
      </c>
      <c r="G353" s="117">
        <v>0</v>
      </c>
      <c r="H353" s="117">
        <v>0</v>
      </c>
    </row>
    <row r="354" spans="1:8" hidden="1">
      <c r="A354" s="114"/>
      <c r="B354" s="116" t="s">
        <v>576</v>
      </c>
      <c r="C354" s="117">
        <v>3</v>
      </c>
      <c r="D354" s="117">
        <v>0</v>
      </c>
      <c r="E354" s="117">
        <v>0</v>
      </c>
      <c r="F354" s="117">
        <v>3190961</v>
      </c>
      <c r="G354" s="117">
        <v>0</v>
      </c>
      <c r="H354" s="117">
        <v>0</v>
      </c>
    </row>
    <row r="355" spans="1:8" hidden="1">
      <c r="A355" s="114"/>
      <c r="B355" s="116" t="s">
        <v>70</v>
      </c>
      <c r="C355" s="117">
        <v>3</v>
      </c>
      <c r="D355" s="117">
        <v>0</v>
      </c>
      <c r="E355" s="117">
        <v>0</v>
      </c>
      <c r="F355" s="117">
        <v>183702</v>
      </c>
      <c r="G355" s="117">
        <v>0</v>
      </c>
      <c r="H355" s="117">
        <v>0</v>
      </c>
    </row>
    <row r="356" spans="1:8">
      <c r="A356" s="116" t="s">
        <v>393</v>
      </c>
      <c r="B356" s="116" t="s">
        <v>577</v>
      </c>
      <c r="C356" s="117">
        <v>2</v>
      </c>
      <c r="D356" s="117">
        <v>2</v>
      </c>
      <c r="E356" s="117">
        <v>100</v>
      </c>
      <c r="F356" s="117">
        <v>545218</v>
      </c>
      <c r="G356" s="117">
        <v>549875</v>
      </c>
      <c r="H356" s="117">
        <v>101</v>
      </c>
    </row>
    <row r="357" spans="1:8">
      <c r="A357" s="114" t="s">
        <v>308</v>
      </c>
      <c r="C357">
        <f>SUM(C358:C360)</f>
        <v>16</v>
      </c>
      <c r="D357">
        <f>SUM(D358:D360)</f>
        <v>3</v>
      </c>
      <c r="E357">
        <f>D357*100/C357</f>
        <v>18.75</v>
      </c>
      <c r="F357">
        <f>SUM(F358:F360)</f>
        <v>3019973</v>
      </c>
      <c r="G357">
        <f>SUM(G358:G360)</f>
        <v>394755</v>
      </c>
      <c r="H357">
        <f>G357*100/F357</f>
        <v>13.071474480069854</v>
      </c>
    </row>
    <row r="358" spans="1:8" s="35" customFormat="1" hidden="1">
      <c r="A358" s="114"/>
      <c r="B358" s="116" t="s">
        <v>503</v>
      </c>
      <c r="C358" s="117">
        <v>4</v>
      </c>
      <c r="D358" s="117">
        <v>1</v>
      </c>
      <c r="E358" s="117">
        <v>25</v>
      </c>
      <c r="F358" s="117">
        <v>869387</v>
      </c>
      <c r="G358" s="117">
        <v>212104</v>
      </c>
      <c r="H358" s="117">
        <v>24</v>
      </c>
    </row>
    <row r="359" spans="1:8" hidden="1">
      <c r="A359" s="114"/>
      <c r="B359" s="116" t="s">
        <v>528</v>
      </c>
      <c r="C359" s="117">
        <v>1</v>
      </c>
      <c r="D359" s="117">
        <v>0</v>
      </c>
      <c r="E359" s="117">
        <v>0</v>
      </c>
      <c r="F359" s="117">
        <v>285950</v>
      </c>
      <c r="G359" s="117">
        <v>0</v>
      </c>
      <c r="H359" s="117">
        <v>0</v>
      </c>
    </row>
    <row r="360" spans="1:8" hidden="1">
      <c r="A360" s="114"/>
      <c r="B360" s="116" t="s">
        <v>74</v>
      </c>
      <c r="C360" s="117">
        <v>11</v>
      </c>
      <c r="D360" s="117">
        <v>2</v>
      </c>
      <c r="E360" s="117">
        <v>18</v>
      </c>
      <c r="F360" s="117">
        <v>1864636</v>
      </c>
      <c r="G360" s="117">
        <v>182651</v>
      </c>
      <c r="H360" s="117">
        <v>10</v>
      </c>
    </row>
    <row r="361" spans="1:8">
      <c r="A361" s="114" t="s">
        <v>311</v>
      </c>
      <c r="C361">
        <f>SUM(C362:C364)</f>
        <v>7</v>
      </c>
      <c r="D361">
        <f>SUM(D362:D364)</f>
        <v>0</v>
      </c>
      <c r="E361">
        <f>D361*100/C361</f>
        <v>0</v>
      </c>
      <c r="F361">
        <f>SUM(F362:F364)</f>
        <v>2010274</v>
      </c>
      <c r="G361">
        <f>SUM(G362:G364)</f>
        <v>0</v>
      </c>
      <c r="H361">
        <f>G361*100/F361</f>
        <v>0</v>
      </c>
    </row>
    <row r="362" spans="1:8" s="35" customFormat="1" hidden="1">
      <c r="A362" s="114"/>
      <c r="B362" s="116" t="s">
        <v>578</v>
      </c>
      <c r="C362" s="117">
        <v>4</v>
      </c>
      <c r="D362" s="117">
        <v>0</v>
      </c>
      <c r="E362" s="117">
        <v>0</v>
      </c>
      <c r="F362" s="117">
        <v>873141</v>
      </c>
      <c r="G362" s="117">
        <v>0</v>
      </c>
      <c r="H362" s="117">
        <v>0</v>
      </c>
    </row>
    <row r="363" spans="1:8" hidden="1">
      <c r="A363" s="114"/>
      <c r="B363" s="116" t="s">
        <v>579</v>
      </c>
      <c r="C363" s="117">
        <v>2</v>
      </c>
      <c r="D363" s="117">
        <v>0</v>
      </c>
      <c r="E363" s="117">
        <v>0</v>
      </c>
      <c r="F363" s="117">
        <v>655803</v>
      </c>
      <c r="G363" s="117">
        <v>0</v>
      </c>
      <c r="H363" s="117">
        <v>0</v>
      </c>
    </row>
    <row r="364" spans="1:8" hidden="1">
      <c r="A364" s="114"/>
      <c r="B364" s="116" t="s">
        <v>580</v>
      </c>
      <c r="C364" s="117">
        <v>1</v>
      </c>
      <c r="D364" s="117">
        <v>0</v>
      </c>
      <c r="E364" s="117">
        <v>0</v>
      </c>
      <c r="F364" s="117">
        <v>481330</v>
      </c>
      <c r="G364" s="117">
        <v>0</v>
      </c>
      <c r="H364" s="117">
        <v>0</v>
      </c>
    </row>
    <row r="365" spans="1:8">
      <c r="A365" s="114" t="s">
        <v>314</v>
      </c>
      <c r="C365">
        <f>SUM(C366:C373)</f>
        <v>73</v>
      </c>
      <c r="D365">
        <f>SUM(D366:D373)</f>
        <v>16</v>
      </c>
      <c r="E365">
        <f>D365*100/C365</f>
        <v>21.917808219178081</v>
      </c>
      <c r="F365">
        <f>SUM(F366:F373)</f>
        <v>24530278</v>
      </c>
      <c r="G365">
        <f>SUM(G366:G373)</f>
        <v>5035798</v>
      </c>
      <c r="H365">
        <f>G365*100/F365</f>
        <v>20.528907173412385</v>
      </c>
    </row>
    <row r="366" spans="1:8" s="35" customFormat="1" hidden="1">
      <c r="A366" s="114"/>
      <c r="B366" s="116" t="s">
        <v>581</v>
      </c>
      <c r="C366" s="117">
        <v>1</v>
      </c>
      <c r="D366" s="117">
        <v>1</v>
      </c>
      <c r="E366" s="117">
        <v>100</v>
      </c>
      <c r="F366" s="117">
        <v>340959</v>
      </c>
      <c r="G366" s="117">
        <v>330338</v>
      </c>
      <c r="H366" s="117">
        <v>97</v>
      </c>
    </row>
    <row r="367" spans="1:8" hidden="1">
      <c r="A367" s="114"/>
      <c r="B367" s="116" t="s">
        <v>582</v>
      </c>
      <c r="C367" s="117">
        <v>1</v>
      </c>
      <c r="D367" s="117">
        <v>0</v>
      </c>
      <c r="E367" s="117">
        <v>0</v>
      </c>
      <c r="F367" s="117">
        <v>79980</v>
      </c>
      <c r="G367" s="117">
        <v>0</v>
      </c>
      <c r="H367" s="117">
        <v>0</v>
      </c>
    </row>
    <row r="368" spans="1:8" hidden="1">
      <c r="A368" s="114"/>
      <c r="B368" s="116" t="s">
        <v>551</v>
      </c>
      <c r="C368" s="117">
        <v>2</v>
      </c>
      <c r="D368" s="117">
        <v>0</v>
      </c>
      <c r="E368" s="117">
        <v>0</v>
      </c>
      <c r="F368" s="117">
        <v>635006</v>
      </c>
      <c r="G368" s="117">
        <v>0</v>
      </c>
      <c r="H368" s="117">
        <v>0</v>
      </c>
    </row>
    <row r="369" spans="1:8" hidden="1">
      <c r="A369" s="114"/>
      <c r="B369" s="116" t="s">
        <v>583</v>
      </c>
      <c r="C369" s="117">
        <v>8</v>
      </c>
      <c r="D369" s="117">
        <v>1</v>
      </c>
      <c r="E369" s="117">
        <v>13</v>
      </c>
      <c r="F369" s="117">
        <v>1493120</v>
      </c>
      <c r="G369" s="117">
        <v>99952</v>
      </c>
      <c r="H369" s="117">
        <v>7</v>
      </c>
    </row>
    <row r="370" spans="1:8" hidden="1">
      <c r="A370" s="114"/>
      <c r="B370" s="116" t="s">
        <v>584</v>
      </c>
      <c r="C370" s="117">
        <v>1</v>
      </c>
      <c r="D370" s="117">
        <v>0</v>
      </c>
      <c r="E370" s="117">
        <v>0</v>
      </c>
      <c r="F370" s="117">
        <v>37273</v>
      </c>
      <c r="G370" s="117">
        <v>0</v>
      </c>
      <c r="H370" s="117">
        <v>0</v>
      </c>
    </row>
    <row r="371" spans="1:8" hidden="1">
      <c r="A371" s="114"/>
      <c r="B371" s="116" t="s">
        <v>585</v>
      </c>
      <c r="C371" s="117">
        <v>2</v>
      </c>
      <c r="D371" s="117">
        <v>1</v>
      </c>
      <c r="E371" s="117">
        <v>50</v>
      </c>
      <c r="F371" s="117">
        <v>336942</v>
      </c>
      <c r="G371" s="117">
        <v>185248</v>
      </c>
      <c r="H371" s="117">
        <v>55</v>
      </c>
    </row>
    <row r="372" spans="1:8" hidden="1">
      <c r="A372" s="114"/>
      <c r="B372" s="116" t="s">
        <v>586</v>
      </c>
      <c r="C372" s="117">
        <v>18</v>
      </c>
      <c r="D372" s="117">
        <v>3</v>
      </c>
      <c r="E372" s="117">
        <v>17</v>
      </c>
      <c r="F372" s="117">
        <v>5722203</v>
      </c>
      <c r="G372" s="117">
        <v>807926</v>
      </c>
      <c r="H372" s="117">
        <v>14</v>
      </c>
    </row>
    <row r="373" spans="1:8" hidden="1">
      <c r="A373" s="114"/>
      <c r="B373" s="116" t="s">
        <v>587</v>
      </c>
      <c r="C373" s="117">
        <v>40</v>
      </c>
      <c r="D373" s="117">
        <v>10</v>
      </c>
      <c r="E373" s="117">
        <v>25</v>
      </c>
      <c r="F373" s="117">
        <v>15884795</v>
      </c>
      <c r="G373" s="117">
        <v>3612334</v>
      </c>
      <c r="H373" s="117">
        <v>23</v>
      </c>
    </row>
    <row r="374" spans="1:8">
      <c r="A374" s="114" t="s">
        <v>316</v>
      </c>
      <c r="C374">
        <f>SUM(C375:C379)</f>
        <v>26</v>
      </c>
      <c r="D374">
        <f>SUM(D375:D379)</f>
        <v>7</v>
      </c>
      <c r="E374">
        <f>D374*100/C374</f>
        <v>26.923076923076923</v>
      </c>
      <c r="F374">
        <f>SUM(F375:F379)</f>
        <v>5221144</v>
      </c>
      <c r="G374">
        <f>SUM(G375:G379)</f>
        <v>727335</v>
      </c>
      <c r="H374">
        <f>G374*100/F374</f>
        <v>13.930567707000611</v>
      </c>
    </row>
    <row r="375" spans="1:8" s="35" customFormat="1" hidden="1">
      <c r="A375" s="114"/>
      <c r="B375" s="116" t="s">
        <v>588</v>
      </c>
      <c r="C375" s="117">
        <v>1</v>
      </c>
      <c r="D375" s="117">
        <v>0</v>
      </c>
      <c r="E375" s="117">
        <v>0</v>
      </c>
      <c r="F375" s="117">
        <v>61147</v>
      </c>
      <c r="G375" s="117">
        <v>0</v>
      </c>
      <c r="H375" s="117">
        <v>0</v>
      </c>
    </row>
    <row r="376" spans="1:8" hidden="1">
      <c r="A376" s="114"/>
      <c r="B376" s="116" t="s">
        <v>112</v>
      </c>
      <c r="C376" s="117">
        <v>2</v>
      </c>
      <c r="D376" s="117">
        <v>1</v>
      </c>
      <c r="E376" s="117">
        <v>50</v>
      </c>
      <c r="F376" s="117">
        <v>262615</v>
      </c>
      <c r="G376" s="117">
        <v>163980</v>
      </c>
      <c r="H376" s="117">
        <v>62</v>
      </c>
    </row>
    <row r="377" spans="1:8" hidden="1">
      <c r="A377" s="114"/>
      <c r="B377" s="116" t="s">
        <v>74</v>
      </c>
      <c r="C377" s="117">
        <v>2</v>
      </c>
      <c r="D377" s="117">
        <v>1</v>
      </c>
      <c r="E377" s="117">
        <v>50</v>
      </c>
      <c r="F377" s="117">
        <v>38015</v>
      </c>
      <c r="G377" s="117">
        <v>16390</v>
      </c>
      <c r="H377" s="117">
        <v>43</v>
      </c>
    </row>
    <row r="378" spans="1:8" hidden="1">
      <c r="A378" s="114"/>
      <c r="B378" s="116" t="s">
        <v>589</v>
      </c>
      <c r="C378" s="117">
        <v>10</v>
      </c>
      <c r="D378" s="117">
        <v>2</v>
      </c>
      <c r="E378" s="117">
        <v>20</v>
      </c>
      <c r="F378" s="117">
        <v>2205860</v>
      </c>
      <c r="G378" s="117">
        <v>76041</v>
      </c>
      <c r="H378" s="117">
        <v>3</v>
      </c>
    </row>
    <row r="379" spans="1:8" hidden="1">
      <c r="A379" s="114"/>
      <c r="B379" s="116" t="s">
        <v>527</v>
      </c>
      <c r="C379" s="117">
        <v>11</v>
      </c>
      <c r="D379" s="117">
        <v>3</v>
      </c>
      <c r="E379" s="117">
        <v>27</v>
      </c>
      <c r="F379" s="117">
        <v>2653507</v>
      </c>
      <c r="G379" s="117">
        <v>470924</v>
      </c>
      <c r="H379" s="117">
        <v>18</v>
      </c>
    </row>
    <row r="380" spans="1:8">
      <c r="A380" s="116" t="s">
        <v>317</v>
      </c>
      <c r="B380" s="116" t="s">
        <v>590</v>
      </c>
      <c r="C380" s="117">
        <v>3</v>
      </c>
      <c r="D380" s="117">
        <v>1</v>
      </c>
      <c r="E380" s="117">
        <v>33</v>
      </c>
      <c r="F380" s="117">
        <v>151048</v>
      </c>
      <c r="G380" s="117">
        <v>47271</v>
      </c>
      <c r="H380" s="117">
        <v>31</v>
      </c>
    </row>
    <row r="381" spans="1:8">
      <c r="A381" s="114" t="s">
        <v>318</v>
      </c>
      <c r="C381">
        <f>SUM(C382:C391)</f>
        <v>41</v>
      </c>
      <c r="D381">
        <f>SUM(D382:D391)</f>
        <v>14</v>
      </c>
      <c r="E381">
        <f>D381*100/C381</f>
        <v>34.146341463414636</v>
      </c>
      <c r="F381">
        <f>SUM(F382:F391)</f>
        <v>11202465</v>
      </c>
      <c r="G381">
        <f>SUM(G382:G391)</f>
        <v>2584749</v>
      </c>
      <c r="H381">
        <f>G381*100/F381</f>
        <v>23.073037942988442</v>
      </c>
    </row>
    <row r="382" spans="1:8" s="35" customFormat="1" hidden="1">
      <c r="A382" s="114"/>
      <c r="B382" s="116" t="s">
        <v>591</v>
      </c>
      <c r="C382" s="117">
        <v>1</v>
      </c>
      <c r="D382" s="117">
        <v>0</v>
      </c>
      <c r="E382" s="117">
        <v>0</v>
      </c>
      <c r="F382" s="117">
        <v>1428059</v>
      </c>
      <c r="G382" s="117">
        <v>0</v>
      </c>
      <c r="H382" s="117">
        <v>0</v>
      </c>
    </row>
    <row r="383" spans="1:8" hidden="1">
      <c r="A383" s="114"/>
      <c r="B383" s="116" t="s">
        <v>592</v>
      </c>
      <c r="C383" s="117">
        <v>4</v>
      </c>
      <c r="D383" s="117">
        <v>3</v>
      </c>
      <c r="E383" s="117">
        <v>75</v>
      </c>
      <c r="F383" s="117">
        <v>1685061</v>
      </c>
      <c r="G383" s="117">
        <v>905316</v>
      </c>
      <c r="H383" s="117">
        <v>54</v>
      </c>
    </row>
    <row r="384" spans="1:8" hidden="1">
      <c r="A384" s="114"/>
      <c r="B384" s="116" t="s">
        <v>593</v>
      </c>
      <c r="C384" s="117">
        <v>1</v>
      </c>
      <c r="D384" s="117">
        <v>0</v>
      </c>
      <c r="E384" s="117">
        <v>0</v>
      </c>
      <c r="F384" s="117">
        <v>48570</v>
      </c>
      <c r="G384" s="117">
        <v>0</v>
      </c>
      <c r="H384" s="117">
        <v>0</v>
      </c>
    </row>
    <row r="385" spans="1:8" hidden="1">
      <c r="A385" s="114"/>
      <c r="B385" s="116" t="s">
        <v>594</v>
      </c>
      <c r="C385" s="117">
        <v>1</v>
      </c>
      <c r="D385" s="117">
        <v>0</v>
      </c>
      <c r="E385" s="117">
        <v>0</v>
      </c>
      <c r="F385" s="117">
        <v>25737</v>
      </c>
      <c r="G385" s="117">
        <v>0</v>
      </c>
      <c r="H385" s="117">
        <v>0</v>
      </c>
    </row>
    <row r="386" spans="1:8" hidden="1">
      <c r="A386" s="114"/>
      <c r="B386" s="116" t="s">
        <v>595</v>
      </c>
      <c r="C386" s="117">
        <v>6</v>
      </c>
      <c r="D386" s="117">
        <v>1</v>
      </c>
      <c r="E386" s="117">
        <v>17</v>
      </c>
      <c r="F386" s="117">
        <v>1941158</v>
      </c>
      <c r="G386" s="117">
        <v>17820</v>
      </c>
      <c r="H386" s="117">
        <v>1</v>
      </c>
    </row>
    <row r="387" spans="1:8" hidden="1">
      <c r="A387" s="114"/>
      <c r="B387" s="116" t="s">
        <v>596</v>
      </c>
      <c r="C387" s="117">
        <v>1</v>
      </c>
      <c r="D387" s="117">
        <v>0</v>
      </c>
      <c r="E387" s="117">
        <v>0</v>
      </c>
      <c r="F387" s="117">
        <v>488785</v>
      </c>
      <c r="G387" s="117">
        <v>0</v>
      </c>
      <c r="H387" s="117">
        <v>0</v>
      </c>
    </row>
    <row r="388" spans="1:8" hidden="1">
      <c r="A388" s="114"/>
      <c r="B388" s="116" t="s">
        <v>597</v>
      </c>
      <c r="C388" s="117">
        <v>13</v>
      </c>
      <c r="D388" s="117">
        <v>7</v>
      </c>
      <c r="E388" s="117">
        <v>54</v>
      </c>
      <c r="F388" s="117">
        <v>2444551</v>
      </c>
      <c r="G388" s="117">
        <v>1341538</v>
      </c>
      <c r="H388" s="117">
        <v>55</v>
      </c>
    </row>
    <row r="389" spans="1:8" hidden="1">
      <c r="A389" s="114"/>
      <c r="B389" s="116" t="s">
        <v>535</v>
      </c>
      <c r="C389" s="117">
        <v>2</v>
      </c>
      <c r="D389" s="117">
        <v>0</v>
      </c>
      <c r="E389" s="117">
        <v>0</v>
      </c>
      <c r="F389" s="117">
        <v>209003</v>
      </c>
      <c r="G389" s="117">
        <v>0</v>
      </c>
      <c r="H389" s="117">
        <v>0</v>
      </c>
    </row>
    <row r="390" spans="1:8" hidden="1">
      <c r="A390" s="114"/>
      <c r="B390" s="116" t="s">
        <v>598</v>
      </c>
      <c r="C390" s="117">
        <v>11</v>
      </c>
      <c r="D390" s="117">
        <v>3</v>
      </c>
      <c r="E390" s="117">
        <v>27</v>
      </c>
      <c r="F390" s="117">
        <v>2046142</v>
      </c>
      <c r="G390" s="117">
        <v>320075</v>
      </c>
      <c r="H390" s="117">
        <v>16</v>
      </c>
    </row>
    <row r="391" spans="1:8" hidden="1">
      <c r="A391" s="114"/>
      <c r="B391" s="116" t="s">
        <v>514</v>
      </c>
      <c r="C391" s="117">
        <v>1</v>
      </c>
      <c r="D391" s="117">
        <v>0</v>
      </c>
      <c r="E391" s="117">
        <v>0</v>
      </c>
      <c r="F391" s="117">
        <v>885399</v>
      </c>
      <c r="G391" s="117">
        <v>0</v>
      </c>
      <c r="H391" s="117">
        <v>0</v>
      </c>
    </row>
    <row r="392" spans="1:8">
      <c r="A392" s="116" t="s">
        <v>334</v>
      </c>
      <c r="B392" s="116" t="s">
        <v>599</v>
      </c>
      <c r="C392" s="117">
        <v>2</v>
      </c>
      <c r="D392" s="117">
        <v>0</v>
      </c>
      <c r="E392" s="117">
        <v>0</v>
      </c>
      <c r="F392" s="117">
        <v>1026658</v>
      </c>
      <c r="G392" s="117">
        <v>0</v>
      </c>
      <c r="H392" s="117">
        <v>0</v>
      </c>
    </row>
    <row r="393" spans="1:8">
      <c r="A393" s="114" t="s">
        <v>335</v>
      </c>
      <c r="C393">
        <f>SUM(C394:C401)</f>
        <v>19</v>
      </c>
      <c r="D393">
        <f>SUM(D394:D401)</f>
        <v>4</v>
      </c>
      <c r="E393">
        <f>D393*100/C393</f>
        <v>21.05263157894737</v>
      </c>
      <c r="F393">
        <f>SUM(F394:F401)</f>
        <v>7106831</v>
      </c>
      <c r="G393">
        <f>SUM(G394:G401)</f>
        <v>885054</v>
      </c>
      <c r="H393">
        <f>G393*100/F393</f>
        <v>12.453567560562506</v>
      </c>
    </row>
    <row r="394" spans="1:8" s="35" customFormat="1" hidden="1">
      <c r="A394" s="114"/>
      <c r="B394" s="116" t="s">
        <v>600</v>
      </c>
      <c r="C394" s="117">
        <v>1</v>
      </c>
      <c r="D394" s="117">
        <v>0</v>
      </c>
      <c r="E394" s="117">
        <v>0</v>
      </c>
      <c r="F394" s="117">
        <v>40996</v>
      </c>
      <c r="G394" s="117">
        <v>0</v>
      </c>
      <c r="H394" s="117">
        <v>0</v>
      </c>
    </row>
    <row r="395" spans="1:8" hidden="1">
      <c r="A395" s="114"/>
      <c r="B395" s="116" t="s">
        <v>490</v>
      </c>
      <c r="C395" s="117">
        <v>1</v>
      </c>
      <c r="D395" s="117">
        <v>0</v>
      </c>
      <c r="E395" s="117">
        <v>0</v>
      </c>
      <c r="F395" s="117">
        <v>498823</v>
      </c>
      <c r="G395" s="117">
        <v>0</v>
      </c>
      <c r="H395" s="117">
        <v>0</v>
      </c>
    </row>
    <row r="396" spans="1:8" hidden="1">
      <c r="A396" s="114"/>
      <c r="B396" s="116" t="s">
        <v>538</v>
      </c>
      <c r="C396" s="117">
        <v>6</v>
      </c>
      <c r="D396" s="117">
        <v>2</v>
      </c>
      <c r="E396" s="117">
        <v>33</v>
      </c>
      <c r="F396" s="117">
        <v>3077628</v>
      </c>
      <c r="G396" s="117">
        <v>107901</v>
      </c>
      <c r="H396" s="117">
        <v>4</v>
      </c>
    </row>
    <row r="397" spans="1:8" hidden="1">
      <c r="A397" s="114"/>
      <c r="B397" s="116" t="s">
        <v>585</v>
      </c>
      <c r="C397" s="117">
        <v>1</v>
      </c>
      <c r="D397" s="117">
        <v>0</v>
      </c>
      <c r="E397" s="117">
        <v>0</v>
      </c>
      <c r="F397" s="117">
        <v>316339</v>
      </c>
      <c r="G397" s="117">
        <v>0</v>
      </c>
      <c r="H397" s="117">
        <v>0</v>
      </c>
    </row>
    <row r="398" spans="1:8" hidden="1">
      <c r="A398" s="114"/>
      <c r="B398" s="116" t="s">
        <v>586</v>
      </c>
      <c r="C398" s="117">
        <v>7</v>
      </c>
      <c r="D398" s="117">
        <v>1</v>
      </c>
      <c r="E398" s="117">
        <v>14</v>
      </c>
      <c r="F398" s="117">
        <v>2287482</v>
      </c>
      <c r="G398" s="117">
        <v>407737</v>
      </c>
      <c r="H398" s="117">
        <v>18</v>
      </c>
    </row>
    <row r="399" spans="1:8" hidden="1">
      <c r="A399" s="114"/>
      <c r="B399" s="116" t="s">
        <v>601</v>
      </c>
      <c r="C399" s="117">
        <v>1</v>
      </c>
      <c r="D399" s="117">
        <v>0</v>
      </c>
      <c r="E399" s="117">
        <v>0</v>
      </c>
      <c r="F399" s="117">
        <v>32625</v>
      </c>
      <c r="G399" s="117">
        <v>0</v>
      </c>
      <c r="H399" s="117">
        <v>0</v>
      </c>
    </row>
    <row r="400" spans="1:8" hidden="1">
      <c r="A400" s="114"/>
      <c r="B400" s="116" t="s">
        <v>602</v>
      </c>
      <c r="C400" s="117">
        <v>1</v>
      </c>
      <c r="D400" s="117">
        <v>1</v>
      </c>
      <c r="E400" s="117">
        <v>100</v>
      </c>
      <c r="F400" s="117">
        <v>363267</v>
      </c>
      <c r="G400" s="117">
        <v>369416</v>
      </c>
      <c r="H400" s="117">
        <v>102</v>
      </c>
    </row>
    <row r="401" spans="1:8" hidden="1">
      <c r="A401" s="114"/>
      <c r="B401" s="116" t="s">
        <v>603</v>
      </c>
      <c r="C401" s="117">
        <v>1</v>
      </c>
      <c r="D401" s="117">
        <v>0</v>
      </c>
      <c r="E401" s="117">
        <v>0</v>
      </c>
      <c r="F401" s="117">
        <v>489671</v>
      </c>
      <c r="G401" s="117">
        <v>0</v>
      </c>
      <c r="H401" s="117">
        <v>0</v>
      </c>
    </row>
    <row r="402" spans="1:8">
      <c r="A402" s="114" t="s">
        <v>338</v>
      </c>
      <c r="C402">
        <f>SUM(C403:C411)</f>
        <v>68</v>
      </c>
      <c r="D402">
        <f>SUM(D403:D411)</f>
        <v>16</v>
      </c>
      <c r="E402">
        <f>D402*100/C402</f>
        <v>23.529411764705884</v>
      </c>
      <c r="F402">
        <f>SUM(F403:F411)</f>
        <v>19910299</v>
      </c>
      <c r="G402">
        <f>SUM(G403:G411)</f>
        <v>3164873</v>
      </c>
      <c r="H402">
        <f>G402*100/F402</f>
        <v>15.895657820106067</v>
      </c>
    </row>
    <row r="403" spans="1:8" s="35" customFormat="1" hidden="1">
      <c r="A403" s="114"/>
      <c r="B403" s="116" t="s">
        <v>604</v>
      </c>
      <c r="C403" s="117">
        <v>3</v>
      </c>
      <c r="D403" s="117">
        <v>1</v>
      </c>
      <c r="E403" s="117">
        <v>33</v>
      </c>
      <c r="F403" s="117">
        <v>949966</v>
      </c>
      <c r="G403" s="117">
        <v>38615</v>
      </c>
      <c r="H403" s="117">
        <v>4</v>
      </c>
    </row>
    <row r="404" spans="1:8" hidden="1">
      <c r="A404" s="114"/>
      <c r="B404" s="116" t="s">
        <v>113</v>
      </c>
      <c r="C404" s="117">
        <v>22</v>
      </c>
      <c r="D404" s="117">
        <v>7</v>
      </c>
      <c r="E404" s="117">
        <v>32</v>
      </c>
      <c r="F404" s="117">
        <v>4533294</v>
      </c>
      <c r="G404" s="117">
        <v>1150355</v>
      </c>
      <c r="H404" s="117">
        <v>25</v>
      </c>
    </row>
    <row r="405" spans="1:8" hidden="1">
      <c r="A405" s="114"/>
      <c r="B405" s="116" t="s">
        <v>605</v>
      </c>
      <c r="C405" s="117">
        <v>4</v>
      </c>
      <c r="D405" s="117">
        <v>1</v>
      </c>
      <c r="E405" s="117">
        <v>25</v>
      </c>
      <c r="F405" s="117">
        <v>594374</v>
      </c>
      <c r="G405" s="117">
        <v>268058</v>
      </c>
      <c r="H405" s="117">
        <v>45</v>
      </c>
    </row>
    <row r="406" spans="1:8" hidden="1">
      <c r="A406" s="114"/>
      <c r="B406" s="116" t="s">
        <v>606</v>
      </c>
      <c r="C406" s="117">
        <v>4</v>
      </c>
      <c r="D406" s="117">
        <v>1</v>
      </c>
      <c r="E406" s="117">
        <v>25</v>
      </c>
      <c r="F406" s="117">
        <v>2949185</v>
      </c>
      <c r="G406" s="117">
        <v>301178</v>
      </c>
      <c r="H406" s="117">
        <v>10</v>
      </c>
    </row>
    <row r="407" spans="1:8" hidden="1">
      <c r="A407" s="114"/>
      <c r="B407" s="116" t="s">
        <v>607</v>
      </c>
      <c r="C407" s="117">
        <v>1</v>
      </c>
      <c r="D407" s="117">
        <v>0</v>
      </c>
      <c r="E407" s="117">
        <v>0</v>
      </c>
      <c r="F407" s="117">
        <v>392607</v>
      </c>
      <c r="G407" s="117">
        <v>0</v>
      </c>
      <c r="H407" s="117">
        <v>0</v>
      </c>
    </row>
    <row r="408" spans="1:8" hidden="1">
      <c r="A408" s="114"/>
      <c r="B408" s="116" t="s">
        <v>608</v>
      </c>
      <c r="C408" s="117">
        <v>2</v>
      </c>
      <c r="D408" s="117">
        <v>0</v>
      </c>
      <c r="E408" s="117">
        <v>0</v>
      </c>
      <c r="F408" s="117">
        <v>733235</v>
      </c>
      <c r="G408" s="117">
        <v>0</v>
      </c>
      <c r="H408" s="117">
        <v>0</v>
      </c>
    </row>
    <row r="409" spans="1:8" hidden="1">
      <c r="A409" s="114"/>
      <c r="B409" s="116" t="s">
        <v>609</v>
      </c>
      <c r="C409" s="117">
        <v>14</v>
      </c>
      <c r="D409" s="117">
        <v>3</v>
      </c>
      <c r="E409" s="117">
        <v>21</v>
      </c>
      <c r="F409" s="117">
        <v>3157775</v>
      </c>
      <c r="G409" s="117">
        <v>730479</v>
      </c>
      <c r="H409" s="117">
        <v>23</v>
      </c>
    </row>
    <row r="410" spans="1:8" hidden="1">
      <c r="A410" s="114"/>
      <c r="B410" s="116" t="s">
        <v>549</v>
      </c>
      <c r="C410" s="117">
        <v>2</v>
      </c>
      <c r="D410" s="117">
        <v>0</v>
      </c>
      <c r="E410" s="117">
        <v>0</v>
      </c>
      <c r="F410" s="117">
        <v>673300</v>
      </c>
      <c r="G410" s="117">
        <v>0</v>
      </c>
      <c r="H410" s="117">
        <v>0</v>
      </c>
    </row>
    <row r="411" spans="1:8" s="35" customFormat="1" hidden="1">
      <c r="A411" s="114"/>
      <c r="B411" s="116" t="s">
        <v>518</v>
      </c>
      <c r="C411" s="117">
        <v>16</v>
      </c>
      <c r="D411" s="117">
        <v>3</v>
      </c>
      <c r="E411" s="117">
        <v>19</v>
      </c>
      <c r="F411" s="137">
        <v>5926563</v>
      </c>
      <c r="G411" s="137">
        <v>676188</v>
      </c>
      <c r="H411" s="117">
        <v>11</v>
      </c>
    </row>
    <row r="412" spans="1:8">
      <c r="A412" s="114" t="s">
        <v>340</v>
      </c>
      <c r="C412">
        <f>SUM(C413:C416)</f>
        <v>29</v>
      </c>
      <c r="D412">
        <f>SUM(D413:D416)</f>
        <v>9</v>
      </c>
      <c r="E412">
        <f>D412*100/C412</f>
        <v>31.03448275862069</v>
      </c>
      <c r="F412">
        <f>SUM(F413:F416)</f>
        <v>5609769</v>
      </c>
      <c r="G412">
        <f>SUM(G413:G416)</f>
        <v>1400018</v>
      </c>
      <c r="H412">
        <f>G412*100/F412</f>
        <v>24.956785208089673</v>
      </c>
    </row>
    <row r="413" spans="1:8" s="35" customFormat="1" hidden="1">
      <c r="A413" s="114"/>
      <c r="B413" s="116" t="s">
        <v>610</v>
      </c>
      <c r="C413" s="117">
        <v>4</v>
      </c>
      <c r="D413" s="117">
        <v>0</v>
      </c>
      <c r="E413" s="117">
        <v>0</v>
      </c>
      <c r="F413" s="117">
        <v>1241570</v>
      </c>
      <c r="G413" s="117">
        <v>0</v>
      </c>
      <c r="H413" s="117">
        <v>0</v>
      </c>
    </row>
    <row r="414" spans="1:8" hidden="1">
      <c r="A414" s="114"/>
      <c r="B414" s="116" t="s">
        <v>611</v>
      </c>
      <c r="C414" s="117">
        <v>1</v>
      </c>
      <c r="D414" s="117">
        <v>0</v>
      </c>
      <c r="E414" s="117">
        <v>0</v>
      </c>
      <c r="F414" s="117">
        <v>473262</v>
      </c>
      <c r="G414" s="117">
        <v>0</v>
      </c>
      <c r="H414" s="117">
        <v>0</v>
      </c>
    </row>
    <row r="415" spans="1:8" hidden="1">
      <c r="A415" s="114"/>
      <c r="B415" s="116" t="s">
        <v>612</v>
      </c>
      <c r="C415" s="117">
        <v>16</v>
      </c>
      <c r="D415" s="117">
        <v>4</v>
      </c>
      <c r="E415" s="117">
        <v>25</v>
      </c>
      <c r="F415" s="117">
        <v>2507918</v>
      </c>
      <c r="G415" s="117">
        <v>206765</v>
      </c>
      <c r="H415" s="117">
        <v>8</v>
      </c>
    </row>
    <row r="416" spans="1:8" hidden="1">
      <c r="A416" s="114"/>
      <c r="B416" s="116" t="s">
        <v>613</v>
      </c>
      <c r="C416" s="117">
        <v>8</v>
      </c>
      <c r="D416" s="117">
        <v>5</v>
      </c>
      <c r="E416" s="117">
        <v>63</v>
      </c>
      <c r="F416" s="117">
        <v>1387019</v>
      </c>
      <c r="G416" s="117">
        <v>1193253</v>
      </c>
      <c r="H416" s="117">
        <v>86</v>
      </c>
    </row>
    <row r="417" spans="1:8">
      <c r="A417" s="114" t="s">
        <v>341</v>
      </c>
      <c r="C417">
        <f>SUM(C418:C421)</f>
        <v>10</v>
      </c>
      <c r="D417">
        <f>SUM(D418:D421)</f>
        <v>3</v>
      </c>
      <c r="E417">
        <f>D417*100/C417</f>
        <v>30</v>
      </c>
      <c r="F417">
        <f>SUM(F418:F421)</f>
        <v>2346674</v>
      </c>
      <c r="G417">
        <f>SUM(G418:G421)</f>
        <v>477388</v>
      </c>
      <c r="H417">
        <f>G417*100/F417</f>
        <v>20.343175063941562</v>
      </c>
    </row>
    <row r="418" spans="1:8" s="35" customFormat="1" hidden="1">
      <c r="A418" s="114"/>
      <c r="B418" s="116" t="s">
        <v>614</v>
      </c>
      <c r="C418" s="117">
        <v>1</v>
      </c>
      <c r="D418" s="117">
        <v>0</v>
      </c>
      <c r="E418" s="117">
        <v>0</v>
      </c>
      <c r="F418" s="117">
        <v>690218</v>
      </c>
      <c r="G418" s="117">
        <v>0</v>
      </c>
      <c r="H418" s="117">
        <v>0</v>
      </c>
    </row>
    <row r="419" spans="1:8" hidden="1">
      <c r="A419" s="114"/>
      <c r="B419" s="116" t="s">
        <v>74</v>
      </c>
      <c r="C419" s="117">
        <v>2</v>
      </c>
      <c r="D419" s="117">
        <v>1</v>
      </c>
      <c r="E419" s="117">
        <v>50</v>
      </c>
      <c r="F419" s="117">
        <v>101672</v>
      </c>
      <c r="G419" s="117">
        <v>52420</v>
      </c>
      <c r="H419" s="117">
        <v>52</v>
      </c>
    </row>
    <row r="420" spans="1:8" hidden="1">
      <c r="A420" s="114"/>
      <c r="B420" s="116" t="s">
        <v>615</v>
      </c>
      <c r="C420" s="117">
        <v>6</v>
      </c>
      <c r="D420" s="117">
        <v>2</v>
      </c>
      <c r="E420" s="117">
        <v>33</v>
      </c>
      <c r="F420" s="117">
        <v>1223065</v>
      </c>
      <c r="G420" s="117">
        <v>424968</v>
      </c>
      <c r="H420" s="117">
        <v>35</v>
      </c>
    </row>
    <row r="421" spans="1:8" hidden="1">
      <c r="A421" s="114"/>
      <c r="B421" s="116" t="s">
        <v>45</v>
      </c>
      <c r="C421" s="117">
        <v>1</v>
      </c>
      <c r="D421" s="117">
        <v>0</v>
      </c>
      <c r="E421" s="117">
        <v>0</v>
      </c>
      <c r="F421" s="117">
        <v>331719</v>
      </c>
      <c r="G421" s="117">
        <v>0</v>
      </c>
      <c r="H421" s="117">
        <v>0</v>
      </c>
    </row>
    <row r="422" spans="1:8">
      <c r="A422" s="114" t="s">
        <v>343</v>
      </c>
      <c r="C422">
        <f>SUM(C423:C433)</f>
        <v>53</v>
      </c>
      <c r="D422">
        <f>SUM(D423:D433)</f>
        <v>15</v>
      </c>
      <c r="E422">
        <f>D422*100/C422</f>
        <v>28.30188679245283</v>
      </c>
      <c r="F422">
        <f>SUM(F423:F433)</f>
        <v>13545649</v>
      </c>
      <c r="G422">
        <f>SUM(G423:G433)</f>
        <v>4384552</v>
      </c>
      <c r="H422">
        <f>G422*100/F422</f>
        <v>32.368711163267257</v>
      </c>
    </row>
    <row r="423" spans="1:8" s="35" customFormat="1" hidden="1">
      <c r="A423" s="114"/>
      <c r="B423" s="116" t="s">
        <v>112</v>
      </c>
      <c r="C423" s="117">
        <v>1</v>
      </c>
      <c r="D423" s="117">
        <v>0</v>
      </c>
      <c r="E423" s="117">
        <v>0</v>
      </c>
      <c r="F423" s="117">
        <v>437879</v>
      </c>
      <c r="G423" s="117">
        <v>0</v>
      </c>
      <c r="H423" s="117">
        <v>0</v>
      </c>
    </row>
    <row r="424" spans="1:8" hidden="1">
      <c r="A424" s="114"/>
      <c r="B424" s="116" t="s">
        <v>616</v>
      </c>
      <c r="C424" s="117">
        <v>1</v>
      </c>
      <c r="D424" s="117">
        <v>0</v>
      </c>
      <c r="E424" s="117">
        <v>0</v>
      </c>
      <c r="F424" s="117">
        <v>229365</v>
      </c>
      <c r="G424" s="117">
        <v>0</v>
      </c>
      <c r="H424" s="117">
        <v>0</v>
      </c>
    </row>
    <row r="425" spans="1:8" hidden="1">
      <c r="A425" s="114"/>
      <c r="B425" s="116" t="s">
        <v>617</v>
      </c>
      <c r="C425" s="117">
        <v>4</v>
      </c>
      <c r="D425" s="117">
        <v>1</v>
      </c>
      <c r="E425" s="117">
        <v>25</v>
      </c>
      <c r="F425" s="117">
        <v>1157815</v>
      </c>
      <c r="G425" s="117">
        <v>608499</v>
      </c>
      <c r="H425" s="117">
        <v>53</v>
      </c>
    </row>
    <row r="426" spans="1:8" hidden="1">
      <c r="A426" s="114"/>
      <c r="B426" s="116" t="s">
        <v>618</v>
      </c>
      <c r="C426" s="117">
        <v>7</v>
      </c>
      <c r="D426" s="117">
        <v>2</v>
      </c>
      <c r="E426" s="117">
        <v>29</v>
      </c>
      <c r="F426" s="117">
        <v>1155435</v>
      </c>
      <c r="G426" s="117">
        <v>85652</v>
      </c>
      <c r="H426" s="117">
        <v>7</v>
      </c>
    </row>
    <row r="427" spans="1:8" hidden="1">
      <c r="A427" s="114"/>
      <c r="B427" s="116" t="s">
        <v>619</v>
      </c>
      <c r="C427" s="117">
        <v>1</v>
      </c>
      <c r="D427" s="117">
        <v>0</v>
      </c>
      <c r="E427" s="117">
        <v>0</v>
      </c>
      <c r="F427" s="117">
        <v>317171</v>
      </c>
      <c r="G427" s="117">
        <v>0</v>
      </c>
      <c r="H427" s="117">
        <v>0</v>
      </c>
    </row>
    <row r="428" spans="1:8" hidden="1">
      <c r="A428" s="114"/>
      <c r="B428" s="116" t="s">
        <v>620</v>
      </c>
      <c r="C428" s="117">
        <v>1</v>
      </c>
      <c r="D428" s="117">
        <v>1</v>
      </c>
      <c r="E428" s="117">
        <v>100</v>
      </c>
      <c r="F428" s="117">
        <v>352475</v>
      </c>
      <c r="G428" s="117">
        <v>355368</v>
      </c>
      <c r="H428" s="117">
        <v>101</v>
      </c>
    </row>
    <row r="429" spans="1:8" hidden="1">
      <c r="A429" s="114"/>
      <c r="B429" s="116" t="s">
        <v>621</v>
      </c>
      <c r="C429" s="117">
        <v>31</v>
      </c>
      <c r="D429" s="117">
        <v>10</v>
      </c>
      <c r="E429" s="117">
        <v>32</v>
      </c>
      <c r="F429" s="117">
        <v>7991310</v>
      </c>
      <c r="G429" s="117">
        <v>3293449</v>
      </c>
      <c r="H429" s="117">
        <v>41</v>
      </c>
    </row>
    <row r="430" spans="1:8" hidden="1">
      <c r="A430" s="114"/>
      <c r="B430" s="116" t="s">
        <v>622</v>
      </c>
      <c r="C430" s="117">
        <v>1</v>
      </c>
      <c r="D430" s="117">
        <v>0</v>
      </c>
      <c r="E430" s="117">
        <v>0</v>
      </c>
      <c r="F430" s="117">
        <v>235202</v>
      </c>
      <c r="G430" s="117">
        <v>0</v>
      </c>
      <c r="H430" s="117">
        <v>0</v>
      </c>
    </row>
    <row r="431" spans="1:8" hidden="1">
      <c r="A431" s="114"/>
      <c r="B431" s="116" t="s">
        <v>623</v>
      </c>
      <c r="C431" s="117">
        <v>3</v>
      </c>
      <c r="D431" s="117">
        <v>0</v>
      </c>
      <c r="E431" s="117">
        <v>0</v>
      </c>
      <c r="F431" s="117">
        <v>973643</v>
      </c>
      <c r="G431" s="117">
        <v>0</v>
      </c>
      <c r="H431" s="117">
        <v>0</v>
      </c>
    </row>
    <row r="432" spans="1:8" hidden="1">
      <c r="A432" s="114"/>
      <c r="B432" s="116" t="s">
        <v>45</v>
      </c>
      <c r="C432" s="117">
        <v>2</v>
      </c>
      <c r="D432" s="117">
        <v>1</v>
      </c>
      <c r="E432" s="117">
        <v>50</v>
      </c>
      <c r="F432" s="117">
        <v>595480</v>
      </c>
      <c r="G432" s="117">
        <v>41584</v>
      </c>
      <c r="H432" s="117">
        <v>7</v>
      </c>
    </row>
    <row r="433" spans="1:9" hidden="1">
      <c r="A433" s="114"/>
      <c r="B433" s="116" t="s">
        <v>624</v>
      </c>
      <c r="C433" s="117">
        <v>1</v>
      </c>
      <c r="D433" s="117">
        <v>0</v>
      </c>
      <c r="E433" s="117">
        <v>0</v>
      </c>
      <c r="F433" s="117">
        <v>99874</v>
      </c>
      <c r="G433" s="117">
        <v>0</v>
      </c>
      <c r="H433" s="117">
        <v>0</v>
      </c>
    </row>
    <row r="434" spans="1:9">
      <c r="A434" s="114" t="s">
        <v>348</v>
      </c>
      <c r="C434">
        <f>SUM(C435:C442)</f>
        <v>33</v>
      </c>
      <c r="D434">
        <f>SUM(D435:D442)</f>
        <v>9</v>
      </c>
      <c r="E434">
        <f>D434*100/C434</f>
        <v>27.272727272727273</v>
      </c>
      <c r="F434">
        <f>SUM(F435:F442)</f>
        <v>7118512</v>
      </c>
      <c r="G434">
        <f>SUM(G435:G442)</f>
        <v>2182435</v>
      </c>
      <c r="H434">
        <f>G434*100/F434</f>
        <v>30.658584265925239</v>
      </c>
    </row>
    <row r="435" spans="1:9" s="35" customFormat="1" hidden="1">
      <c r="A435" s="114"/>
      <c r="B435" s="116" t="s">
        <v>625</v>
      </c>
      <c r="C435" s="117">
        <v>16</v>
      </c>
      <c r="D435" s="117">
        <v>7</v>
      </c>
      <c r="E435" s="117">
        <v>44</v>
      </c>
      <c r="F435" s="117">
        <v>3666615</v>
      </c>
      <c r="G435" s="117">
        <v>1480579</v>
      </c>
      <c r="H435" s="117">
        <v>40</v>
      </c>
    </row>
    <row r="436" spans="1:9" hidden="1">
      <c r="A436" s="114"/>
      <c r="B436" s="116" t="s">
        <v>581</v>
      </c>
      <c r="C436" s="117">
        <v>1</v>
      </c>
      <c r="D436" s="117">
        <v>0</v>
      </c>
      <c r="E436" s="117">
        <v>0</v>
      </c>
      <c r="F436" s="117">
        <v>14957</v>
      </c>
      <c r="G436" s="117">
        <v>0</v>
      </c>
      <c r="H436" s="117">
        <v>0</v>
      </c>
    </row>
    <row r="437" spans="1:9" hidden="1">
      <c r="A437" s="114"/>
      <c r="B437" s="116" t="s">
        <v>626</v>
      </c>
      <c r="C437" s="117">
        <v>1</v>
      </c>
      <c r="D437" s="117">
        <v>0</v>
      </c>
      <c r="E437" s="117">
        <v>0</v>
      </c>
      <c r="F437" s="117">
        <v>314325</v>
      </c>
      <c r="G437" s="117">
        <v>0</v>
      </c>
      <c r="H437" s="117">
        <v>0</v>
      </c>
    </row>
    <row r="438" spans="1:9" hidden="1">
      <c r="A438" s="114"/>
      <c r="B438" s="116" t="s">
        <v>112</v>
      </c>
      <c r="C438" s="117">
        <v>1</v>
      </c>
      <c r="D438" s="117">
        <v>0</v>
      </c>
      <c r="E438" s="117">
        <v>0</v>
      </c>
      <c r="F438" s="117">
        <v>50492</v>
      </c>
      <c r="G438" s="117">
        <v>0</v>
      </c>
      <c r="H438" s="117">
        <v>0</v>
      </c>
    </row>
    <row r="439" spans="1:9" hidden="1">
      <c r="A439" s="114"/>
      <c r="B439" s="116" t="s">
        <v>627</v>
      </c>
      <c r="C439" s="117">
        <v>1</v>
      </c>
      <c r="D439" s="117">
        <v>0</v>
      </c>
      <c r="E439" s="117">
        <v>0</v>
      </c>
      <c r="F439" s="117">
        <v>30258</v>
      </c>
      <c r="G439" s="117">
        <v>0</v>
      </c>
      <c r="H439" s="117">
        <v>0</v>
      </c>
    </row>
    <row r="440" spans="1:9" hidden="1">
      <c r="A440" s="114"/>
      <c r="B440" s="116" t="s">
        <v>74</v>
      </c>
      <c r="C440" s="117">
        <v>10</v>
      </c>
      <c r="D440" s="117">
        <v>2</v>
      </c>
      <c r="E440" s="117">
        <v>20</v>
      </c>
      <c r="F440" s="117">
        <v>1691328</v>
      </c>
      <c r="G440" s="117">
        <v>701856</v>
      </c>
      <c r="H440" s="117">
        <v>41</v>
      </c>
    </row>
    <row r="441" spans="1:9" hidden="1">
      <c r="A441" s="114"/>
      <c r="B441" s="116" t="s">
        <v>628</v>
      </c>
      <c r="C441" s="117">
        <v>1</v>
      </c>
      <c r="D441" s="117">
        <v>0</v>
      </c>
      <c r="E441" s="117">
        <v>0</v>
      </c>
      <c r="F441" s="117">
        <v>32090</v>
      </c>
      <c r="G441" s="117">
        <v>0</v>
      </c>
      <c r="H441" s="117">
        <v>0</v>
      </c>
    </row>
    <row r="442" spans="1:9" hidden="1">
      <c r="A442" s="114"/>
      <c r="B442" s="116" t="s">
        <v>620</v>
      </c>
      <c r="C442" s="117">
        <v>2</v>
      </c>
      <c r="D442" s="117">
        <v>0</v>
      </c>
      <c r="E442" s="117">
        <v>0</v>
      </c>
      <c r="F442" s="117">
        <v>1318447</v>
      </c>
      <c r="G442" s="117">
        <v>0</v>
      </c>
      <c r="H442" s="117">
        <v>0</v>
      </c>
    </row>
    <row r="443" spans="1:9">
      <c r="A443" s="114" t="s">
        <v>350</v>
      </c>
      <c r="C443">
        <f>SUM(C444:C450)</f>
        <v>68</v>
      </c>
      <c r="D443">
        <f>SUM(D444:D450)</f>
        <v>16</v>
      </c>
      <c r="E443">
        <f>D443*100/C443</f>
        <v>23.529411764705884</v>
      </c>
      <c r="F443">
        <f>SUM(F444:F450)</f>
        <v>18583195</v>
      </c>
      <c r="G443">
        <f>SUM(G444:G450)</f>
        <v>4555920</v>
      </c>
      <c r="H443">
        <f>G443*100/F443</f>
        <v>24.516343933322553</v>
      </c>
    </row>
    <row r="444" spans="1:9" s="35" customFormat="1" hidden="1">
      <c r="A444" s="114"/>
      <c r="B444" s="116" t="s">
        <v>629</v>
      </c>
      <c r="C444" s="117">
        <v>1</v>
      </c>
      <c r="D444" s="117">
        <v>0</v>
      </c>
      <c r="E444" s="117">
        <v>0</v>
      </c>
      <c r="F444" s="117">
        <v>13750</v>
      </c>
      <c r="G444" s="117">
        <v>0</v>
      </c>
      <c r="H444" s="117">
        <v>0</v>
      </c>
      <c r="I444"/>
    </row>
    <row r="445" spans="1:9" hidden="1">
      <c r="A445" s="114"/>
      <c r="B445" s="116" t="s">
        <v>630</v>
      </c>
      <c r="C445" s="117">
        <v>5</v>
      </c>
      <c r="D445" s="117">
        <v>2</v>
      </c>
      <c r="E445" s="117">
        <v>40</v>
      </c>
      <c r="F445" s="117">
        <v>2314997</v>
      </c>
      <c r="G445" s="117">
        <v>1914025</v>
      </c>
      <c r="H445" s="117">
        <v>83</v>
      </c>
    </row>
    <row r="446" spans="1:9" hidden="1">
      <c r="A446" s="114"/>
      <c r="B446" s="116" t="s">
        <v>631</v>
      </c>
      <c r="C446" s="117">
        <v>1</v>
      </c>
      <c r="D446" s="117">
        <v>0</v>
      </c>
      <c r="E446" s="117">
        <v>0</v>
      </c>
      <c r="F446" s="117">
        <v>400254</v>
      </c>
      <c r="G446" s="117">
        <v>0</v>
      </c>
      <c r="H446" s="117">
        <v>0</v>
      </c>
    </row>
    <row r="447" spans="1:9" hidden="1">
      <c r="A447" s="114"/>
      <c r="B447" s="116" t="s">
        <v>498</v>
      </c>
      <c r="C447" s="117">
        <v>2</v>
      </c>
      <c r="D447" s="117">
        <v>1</v>
      </c>
      <c r="E447" s="117">
        <v>50</v>
      </c>
      <c r="F447" s="117">
        <v>898192</v>
      </c>
      <c r="G447" s="117">
        <v>825845</v>
      </c>
      <c r="H447" s="117">
        <v>92</v>
      </c>
    </row>
    <row r="448" spans="1:9" hidden="1">
      <c r="A448" s="114"/>
      <c r="B448" s="116" t="s">
        <v>632</v>
      </c>
      <c r="C448" s="117">
        <v>3</v>
      </c>
      <c r="D448" s="117">
        <v>0</v>
      </c>
      <c r="E448" s="117">
        <v>0</v>
      </c>
      <c r="F448" s="117">
        <v>1227777</v>
      </c>
      <c r="G448" s="117">
        <v>0</v>
      </c>
      <c r="H448" s="117">
        <v>0</v>
      </c>
    </row>
    <row r="449" spans="1:8" hidden="1">
      <c r="A449" s="114"/>
      <c r="B449" s="116" t="s">
        <v>633</v>
      </c>
      <c r="C449" s="117">
        <v>13</v>
      </c>
      <c r="D449" s="117">
        <v>2</v>
      </c>
      <c r="E449" s="117">
        <v>15</v>
      </c>
      <c r="F449" s="117">
        <v>3952361</v>
      </c>
      <c r="G449" s="117">
        <v>253595</v>
      </c>
      <c r="H449" s="117">
        <v>6</v>
      </c>
    </row>
    <row r="450" spans="1:8" hidden="1">
      <c r="A450" s="114"/>
      <c r="B450" s="116" t="s">
        <v>634</v>
      </c>
      <c r="C450" s="117">
        <v>43</v>
      </c>
      <c r="D450" s="117">
        <v>11</v>
      </c>
      <c r="E450" s="117">
        <v>26</v>
      </c>
      <c r="F450" s="117">
        <v>9775864</v>
      </c>
      <c r="G450" s="117">
        <v>1562455</v>
      </c>
      <c r="H450" s="117">
        <v>16</v>
      </c>
    </row>
    <row r="451" spans="1:8">
      <c r="A451" s="114" t="s">
        <v>351</v>
      </c>
      <c r="C451">
        <f>SUM(C452:C456)</f>
        <v>39</v>
      </c>
      <c r="D451">
        <f>SUM(D452:D456)</f>
        <v>9</v>
      </c>
      <c r="E451">
        <f>D451*100/C451</f>
        <v>23.076923076923077</v>
      </c>
      <c r="F451">
        <f>SUM(F452:F456)</f>
        <v>8838952</v>
      </c>
      <c r="G451">
        <f>SUM(G452:G456)</f>
        <v>2145071</v>
      </c>
      <c r="H451">
        <f>G451*100/F451</f>
        <v>24.268386116363118</v>
      </c>
    </row>
    <row r="452" spans="1:8" s="35" customFormat="1" hidden="1">
      <c r="A452" s="114"/>
      <c r="B452" s="116" t="s">
        <v>588</v>
      </c>
      <c r="C452" s="117">
        <v>19</v>
      </c>
      <c r="D452" s="117">
        <v>6</v>
      </c>
      <c r="E452" s="117">
        <v>32</v>
      </c>
      <c r="F452" s="117">
        <v>4347845</v>
      </c>
      <c r="G452" s="117">
        <v>1368725</v>
      </c>
      <c r="H452" s="117">
        <v>31</v>
      </c>
    </row>
    <row r="453" spans="1:8" hidden="1">
      <c r="A453" s="114"/>
      <c r="B453" s="116" t="s">
        <v>113</v>
      </c>
      <c r="C453" s="117">
        <v>2</v>
      </c>
      <c r="D453" s="117">
        <v>1</v>
      </c>
      <c r="E453" s="117">
        <v>50</v>
      </c>
      <c r="F453" s="117">
        <v>364392</v>
      </c>
      <c r="G453" s="117">
        <v>275088</v>
      </c>
      <c r="H453" s="117">
        <v>75</v>
      </c>
    </row>
    <row r="454" spans="1:8" hidden="1">
      <c r="A454" s="114"/>
      <c r="B454" s="116" t="s">
        <v>635</v>
      </c>
      <c r="C454" s="117">
        <v>16</v>
      </c>
      <c r="D454" s="117">
        <v>1</v>
      </c>
      <c r="E454" s="117">
        <v>6</v>
      </c>
      <c r="F454" s="117">
        <v>3614332</v>
      </c>
      <c r="G454" s="117">
        <v>45962</v>
      </c>
      <c r="H454" s="117">
        <v>1</v>
      </c>
    </row>
    <row r="455" spans="1:8" hidden="1">
      <c r="A455" s="114"/>
      <c r="B455" s="116" t="s">
        <v>570</v>
      </c>
      <c r="C455" s="117">
        <v>1</v>
      </c>
      <c r="D455" s="117">
        <v>0</v>
      </c>
      <c r="E455" s="117">
        <v>0</v>
      </c>
      <c r="F455" s="117">
        <v>42555</v>
      </c>
      <c r="G455" s="117">
        <v>0</v>
      </c>
      <c r="H455" s="117">
        <v>0</v>
      </c>
    </row>
    <row r="456" spans="1:8" hidden="1">
      <c r="A456" s="114"/>
      <c r="B456" s="116" t="s">
        <v>636</v>
      </c>
      <c r="C456" s="117">
        <v>1</v>
      </c>
      <c r="D456" s="117">
        <v>1</v>
      </c>
      <c r="E456" s="117">
        <v>100</v>
      </c>
      <c r="F456" s="117">
        <v>469828</v>
      </c>
      <c r="G456" s="117">
        <v>455296</v>
      </c>
      <c r="H456" s="117">
        <v>97</v>
      </c>
    </row>
    <row r="457" spans="1:8">
      <c r="A457" s="114" t="s">
        <v>352</v>
      </c>
      <c r="C457">
        <f>SUM(C458:C459)</f>
        <v>17</v>
      </c>
      <c r="D457">
        <f>SUM(D458:D459)</f>
        <v>3</v>
      </c>
      <c r="E457">
        <f>D457*100/C457</f>
        <v>17.647058823529413</v>
      </c>
      <c r="F457">
        <f>SUM(F458:F459)</f>
        <v>3178196</v>
      </c>
      <c r="G457">
        <f>SUM(G458:G459)</f>
        <v>228087</v>
      </c>
      <c r="H457">
        <f>G457*100/F457</f>
        <v>7.1766184338536707</v>
      </c>
    </row>
    <row r="458" spans="1:8" s="35" customFormat="1" hidden="1">
      <c r="A458" s="114"/>
      <c r="B458" s="116" t="s">
        <v>637</v>
      </c>
      <c r="C458" s="117">
        <v>15</v>
      </c>
      <c r="D458" s="117">
        <v>3</v>
      </c>
      <c r="E458" s="117">
        <v>20</v>
      </c>
      <c r="F458" s="117">
        <v>2475255</v>
      </c>
      <c r="G458" s="117">
        <v>228087</v>
      </c>
      <c r="H458" s="117">
        <v>9</v>
      </c>
    </row>
    <row r="459" spans="1:8" hidden="1">
      <c r="A459" s="114"/>
      <c r="B459" s="116" t="s">
        <v>638</v>
      </c>
      <c r="C459" s="117">
        <v>2</v>
      </c>
      <c r="D459" s="117">
        <v>0</v>
      </c>
      <c r="E459" s="117">
        <v>0</v>
      </c>
      <c r="F459" s="117">
        <v>702941</v>
      </c>
      <c r="G459" s="117">
        <v>0</v>
      </c>
      <c r="H459" s="117">
        <v>0</v>
      </c>
    </row>
    <row r="460" spans="1:8">
      <c r="A460" s="114" t="s">
        <v>353</v>
      </c>
      <c r="C460">
        <f>SUM(C461:C462)</f>
        <v>6</v>
      </c>
      <c r="D460">
        <f>SUM(D461:D462)</f>
        <v>0</v>
      </c>
      <c r="E460">
        <f>D460*100/C460</f>
        <v>0</v>
      </c>
      <c r="F460">
        <f>SUM(F461:F462)</f>
        <v>988564</v>
      </c>
      <c r="G460">
        <f>SUM(G461:G462)</f>
        <v>0</v>
      </c>
      <c r="H460">
        <f>G460*100/F460</f>
        <v>0</v>
      </c>
    </row>
    <row r="461" spans="1:8" s="35" customFormat="1" hidden="1">
      <c r="A461" s="114"/>
      <c r="B461" s="116" t="s">
        <v>639</v>
      </c>
      <c r="C461" s="117">
        <v>5</v>
      </c>
      <c r="D461" s="117">
        <v>0</v>
      </c>
      <c r="E461" s="117">
        <v>0</v>
      </c>
      <c r="F461" s="117">
        <v>719554</v>
      </c>
      <c r="G461" s="117">
        <v>0</v>
      </c>
      <c r="H461" s="117">
        <v>0</v>
      </c>
    </row>
    <row r="462" spans="1:8" hidden="1">
      <c r="A462" s="114"/>
      <c r="B462" s="116" t="s">
        <v>440</v>
      </c>
      <c r="C462" s="117">
        <v>1</v>
      </c>
      <c r="D462" s="117">
        <v>0</v>
      </c>
      <c r="E462" s="117">
        <v>0</v>
      </c>
      <c r="F462" s="117">
        <v>269010</v>
      </c>
      <c r="G462" s="117">
        <v>0</v>
      </c>
      <c r="H462" s="117">
        <v>0</v>
      </c>
    </row>
    <row r="463" spans="1:8">
      <c r="A463" s="114" t="s">
        <v>640</v>
      </c>
      <c r="B463" s="116" t="s">
        <v>641</v>
      </c>
      <c r="C463" s="117">
        <v>1</v>
      </c>
      <c r="D463" s="117">
        <v>0</v>
      </c>
      <c r="E463" s="117">
        <v>0</v>
      </c>
      <c r="F463" s="117">
        <v>25956</v>
      </c>
      <c r="G463" s="117">
        <v>0</v>
      </c>
      <c r="H463" s="117">
        <v>0</v>
      </c>
    </row>
    <row r="464" spans="1:8">
      <c r="A464" s="114" t="s">
        <v>354</v>
      </c>
      <c r="C464">
        <f>SUM(C465:C467)</f>
        <v>3</v>
      </c>
      <c r="D464">
        <f>SUM(D465:D467)</f>
        <v>0</v>
      </c>
      <c r="E464">
        <f>D464*100/C464</f>
        <v>0</v>
      </c>
      <c r="F464">
        <f>SUM(F465:F467)</f>
        <v>502749</v>
      </c>
      <c r="G464">
        <f>SUM(G465:G467)</f>
        <v>0</v>
      </c>
      <c r="H464">
        <f>G464*100/F464</f>
        <v>0</v>
      </c>
    </row>
    <row r="465" spans="1:8" s="35" customFormat="1" hidden="1">
      <c r="A465" s="114"/>
      <c r="B465" s="116" t="s">
        <v>551</v>
      </c>
      <c r="C465" s="117">
        <v>1</v>
      </c>
      <c r="D465" s="117">
        <v>0</v>
      </c>
      <c r="E465" s="117">
        <v>0</v>
      </c>
      <c r="F465" s="117">
        <v>202326</v>
      </c>
      <c r="G465" s="117">
        <v>0</v>
      </c>
      <c r="H465" s="117">
        <v>0</v>
      </c>
    </row>
    <row r="466" spans="1:8" hidden="1">
      <c r="A466" s="114"/>
      <c r="B466" s="116" t="s">
        <v>642</v>
      </c>
      <c r="C466" s="117">
        <v>1</v>
      </c>
      <c r="D466" s="117">
        <v>0</v>
      </c>
      <c r="E466" s="117">
        <v>0</v>
      </c>
      <c r="F466" s="117">
        <v>203103</v>
      </c>
      <c r="G466" s="117">
        <v>0</v>
      </c>
      <c r="H466" s="117">
        <v>0</v>
      </c>
    </row>
    <row r="467" spans="1:8" hidden="1">
      <c r="A467" s="114"/>
      <c r="B467" s="116" t="s">
        <v>643</v>
      </c>
      <c r="C467" s="117">
        <v>1</v>
      </c>
      <c r="D467" s="117">
        <v>0</v>
      </c>
      <c r="E467" s="117">
        <v>0</v>
      </c>
      <c r="F467" s="117">
        <v>97320</v>
      </c>
      <c r="G467" s="117">
        <v>0</v>
      </c>
      <c r="H467" s="117">
        <v>0</v>
      </c>
    </row>
    <row r="468" spans="1:8">
      <c r="A468" s="114" t="s">
        <v>355</v>
      </c>
      <c r="C468">
        <f>SUM(C469:C471)</f>
        <v>8</v>
      </c>
      <c r="D468">
        <f>SUM(D469:D471)</f>
        <v>1</v>
      </c>
      <c r="E468">
        <f>D468*100/C468</f>
        <v>12.5</v>
      </c>
      <c r="F468">
        <f>SUM(F469:F471)</f>
        <v>3144856</v>
      </c>
      <c r="G468">
        <f>SUM(G469:G471)</f>
        <v>50003</v>
      </c>
      <c r="H468">
        <f>G468*100/F468</f>
        <v>1.5899933097095702</v>
      </c>
    </row>
    <row r="469" spans="1:8" s="35" customFormat="1" hidden="1">
      <c r="A469" s="114"/>
      <c r="B469" s="116" t="s">
        <v>644</v>
      </c>
      <c r="C469" s="117">
        <v>1</v>
      </c>
      <c r="D469" s="117">
        <v>0</v>
      </c>
      <c r="E469" s="117">
        <v>0</v>
      </c>
      <c r="F469" s="117">
        <v>1343992</v>
      </c>
      <c r="G469" s="117">
        <v>0</v>
      </c>
      <c r="H469" s="117">
        <v>0</v>
      </c>
    </row>
    <row r="470" spans="1:8" hidden="1">
      <c r="A470" s="114"/>
      <c r="B470" s="116" t="s">
        <v>645</v>
      </c>
      <c r="C470" s="117">
        <v>6</v>
      </c>
      <c r="D470" s="117">
        <v>1</v>
      </c>
      <c r="E470" s="117">
        <v>17</v>
      </c>
      <c r="F470" s="117">
        <v>1247791</v>
      </c>
      <c r="G470" s="117">
        <v>50003</v>
      </c>
      <c r="H470" s="117">
        <v>4</v>
      </c>
    </row>
    <row r="471" spans="1:8" hidden="1">
      <c r="A471" s="114"/>
      <c r="B471" s="116" t="s">
        <v>154</v>
      </c>
      <c r="C471" s="117">
        <v>1</v>
      </c>
      <c r="D471" s="117">
        <v>0</v>
      </c>
      <c r="E471" s="117">
        <v>0</v>
      </c>
      <c r="F471" s="117">
        <v>553073</v>
      </c>
      <c r="G471" s="117">
        <v>0</v>
      </c>
      <c r="H471" s="117">
        <v>0</v>
      </c>
    </row>
    <row r="472" spans="1:8">
      <c r="A472" s="116" t="s">
        <v>356</v>
      </c>
      <c r="B472" s="116" t="s">
        <v>646</v>
      </c>
      <c r="C472" s="117">
        <v>2</v>
      </c>
      <c r="D472" s="117">
        <v>0</v>
      </c>
      <c r="E472" s="117">
        <v>0</v>
      </c>
      <c r="F472" s="117">
        <v>353617</v>
      </c>
      <c r="G472" s="117">
        <v>0</v>
      </c>
      <c r="H472" s="117">
        <v>0</v>
      </c>
    </row>
    <row r="473" spans="1:8">
      <c r="A473" s="116" t="s">
        <v>247</v>
      </c>
      <c r="B473" s="116" t="s">
        <v>647</v>
      </c>
      <c r="C473" s="117">
        <v>1</v>
      </c>
      <c r="D473" s="117">
        <v>0</v>
      </c>
      <c r="E473" s="117">
        <v>0</v>
      </c>
      <c r="F473" s="117">
        <v>428015</v>
      </c>
      <c r="G473" s="117">
        <v>0</v>
      </c>
      <c r="H473" s="117">
        <v>0</v>
      </c>
    </row>
    <row r="474" spans="1:8">
      <c r="A474" s="114" t="s">
        <v>360</v>
      </c>
      <c r="C474">
        <f>SUM(C475:C476)</f>
        <v>2</v>
      </c>
      <c r="D474">
        <f>SUM(D475:D476)</f>
        <v>0</v>
      </c>
      <c r="E474">
        <f>D474*100/C474</f>
        <v>0</v>
      </c>
      <c r="F474">
        <f>SUM(F475:F476)</f>
        <v>473497</v>
      </c>
      <c r="G474">
        <f>SUM(G475:G476)</f>
        <v>0</v>
      </c>
      <c r="H474">
        <f>G474*100/F474</f>
        <v>0</v>
      </c>
    </row>
    <row r="475" spans="1:8" s="35" customFormat="1" hidden="1">
      <c r="A475" s="114"/>
      <c r="B475" s="116" t="s">
        <v>648</v>
      </c>
      <c r="C475" s="117">
        <v>1</v>
      </c>
      <c r="D475" s="117">
        <v>0</v>
      </c>
      <c r="E475" s="117">
        <v>0</v>
      </c>
      <c r="F475" s="117">
        <v>97573</v>
      </c>
      <c r="G475" s="117">
        <v>0</v>
      </c>
      <c r="H475" s="117">
        <v>0</v>
      </c>
    </row>
    <row r="476" spans="1:8" hidden="1">
      <c r="A476" s="114"/>
      <c r="B476" s="116" t="s">
        <v>494</v>
      </c>
      <c r="C476" s="117">
        <v>1</v>
      </c>
      <c r="D476" s="117">
        <v>0</v>
      </c>
      <c r="E476" s="117">
        <v>0</v>
      </c>
      <c r="F476" s="117">
        <v>375924</v>
      </c>
      <c r="G476" s="117">
        <v>0</v>
      </c>
      <c r="H476" s="117">
        <v>0</v>
      </c>
    </row>
    <row r="477" spans="1:8">
      <c r="A477" s="116" t="s">
        <v>361</v>
      </c>
      <c r="B477" s="116" t="s">
        <v>649</v>
      </c>
      <c r="C477" s="117">
        <v>2</v>
      </c>
      <c r="D477" s="117">
        <v>0</v>
      </c>
      <c r="E477" s="117">
        <v>0</v>
      </c>
      <c r="F477" s="117">
        <v>707311</v>
      </c>
      <c r="G477" s="117">
        <v>0</v>
      </c>
      <c r="H477" s="117">
        <v>0</v>
      </c>
    </row>
    <row r="478" spans="1:8">
      <c r="A478" s="114" t="s">
        <v>358</v>
      </c>
      <c r="C478">
        <f>SUM(C479:C480)</f>
        <v>7</v>
      </c>
      <c r="D478">
        <f>SUM(D479:D480)</f>
        <v>2</v>
      </c>
      <c r="E478">
        <f>D478*100/C478</f>
        <v>28.571428571428573</v>
      </c>
      <c r="F478">
        <f>SUM(F479:F480)</f>
        <v>1237493</v>
      </c>
      <c r="G478">
        <f>SUM(G479:G480)</f>
        <v>68733</v>
      </c>
      <c r="H478">
        <f>G478*100/F478</f>
        <v>5.5542132359536582</v>
      </c>
    </row>
    <row r="479" spans="1:8" s="35" customFormat="1" hidden="1">
      <c r="A479" s="114"/>
      <c r="B479" s="116" t="s">
        <v>650</v>
      </c>
      <c r="C479" s="117">
        <v>2</v>
      </c>
      <c r="D479" s="117">
        <v>2</v>
      </c>
      <c r="E479" s="117">
        <v>100</v>
      </c>
      <c r="F479" s="117">
        <v>68315</v>
      </c>
      <c r="G479" s="117">
        <v>68733</v>
      </c>
      <c r="H479" s="117">
        <v>101</v>
      </c>
    </row>
    <row r="480" spans="1:8" hidden="1">
      <c r="A480" s="114"/>
      <c r="B480" s="116" t="s">
        <v>651</v>
      </c>
      <c r="C480" s="117">
        <v>5</v>
      </c>
      <c r="D480" s="117">
        <v>0</v>
      </c>
      <c r="E480" s="117">
        <v>0</v>
      </c>
      <c r="F480" s="117">
        <v>1169178</v>
      </c>
      <c r="G480" s="117">
        <v>0</v>
      </c>
      <c r="H480" s="117">
        <v>0</v>
      </c>
    </row>
    <row r="481" spans="1:8">
      <c r="A481" s="114" t="s">
        <v>359</v>
      </c>
      <c r="C481">
        <f>SUM(C482:C485)</f>
        <v>11</v>
      </c>
      <c r="D481">
        <f>SUM(D482:D485)</f>
        <v>2</v>
      </c>
      <c r="E481">
        <f>D481*100/C481</f>
        <v>18.181818181818183</v>
      </c>
      <c r="F481">
        <f>SUM(F482:F485)</f>
        <v>2677401</v>
      </c>
      <c r="G481">
        <f>SUM(G482:G485)</f>
        <v>384194</v>
      </c>
      <c r="H481">
        <f>G481*100/F481</f>
        <v>14.349512829792772</v>
      </c>
    </row>
    <row r="482" spans="1:8" s="35" customFormat="1" hidden="1">
      <c r="A482" s="114"/>
      <c r="B482" s="116" t="s">
        <v>503</v>
      </c>
      <c r="C482" s="117">
        <v>2</v>
      </c>
      <c r="D482" s="117">
        <v>0</v>
      </c>
      <c r="E482" s="117">
        <v>0</v>
      </c>
      <c r="F482" s="117">
        <v>736802</v>
      </c>
      <c r="G482" s="117">
        <v>0</v>
      </c>
      <c r="H482" s="117">
        <v>0</v>
      </c>
    </row>
    <row r="483" spans="1:8" hidden="1">
      <c r="A483" s="114"/>
      <c r="B483" s="116" t="s">
        <v>440</v>
      </c>
      <c r="C483" s="117">
        <v>2</v>
      </c>
      <c r="D483" s="117">
        <v>0</v>
      </c>
      <c r="E483" s="117">
        <v>0</v>
      </c>
      <c r="F483" s="117">
        <v>384310</v>
      </c>
      <c r="G483" s="117">
        <v>0</v>
      </c>
      <c r="H483" s="117">
        <v>0</v>
      </c>
    </row>
    <row r="484" spans="1:8" hidden="1">
      <c r="A484" s="114"/>
      <c r="B484" s="116" t="s">
        <v>70</v>
      </c>
      <c r="C484" s="117">
        <v>1</v>
      </c>
      <c r="D484" s="117">
        <v>0</v>
      </c>
      <c r="E484" s="117">
        <v>0</v>
      </c>
      <c r="F484" s="117">
        <v>289387</v>
      </c>
      <c r="G484" s="117">
        <v>0</v>
      </c>
      <c r="H484" s="117">
        <v>0</v>
      </c>
    </row>
    <row r="485" spans="1:8" hidden="1">
      <c r="A485" s="114"/>
      <c r="B485" s="116" t="s">
        <v>590</v>
      </c>
      <c r="C485" s="117">
        <v>6</v>
      </c>
      <c r="D485" s="117">
        <v>2</v>
      </c>
      <c r="E485" s="117">
        <v>33</v>
      </c>
      <c r="F485" s="117">
        <v>1266902</v>
      </c>
      <c r="G485" s="117">
        <v>384194</v>
      </c>
      <c r="H485" s="117">
        <v>30</v>
      </c>
    </row>
    <row r="486" spans="1:8">
      <c r="A486" s="114" t="s">
        <v>362</v>
      </c>
      <c r="C486">
        <f>SUM(C487:C488)</f>
        <v>2</v>
      </c>
      <c r="D486">
        <f>SUM(D487:D488)</f>
        <v>0</v>
      </c>
      <c r="E486">
        <f>D486*100/C486</f>
        <v>0</v>
      </c>
      <c r="F486">
        <f>SUM(F487:F488)</f>
        <v>2949465</v>
      </c>
      <c r="G486">
        <f>SUM(G487:G488)</f>
        <v>0</v>
      </c>
      <c r="H486">
        <f>G486*100/F486</f>
        <v>0</v>
      </c>
    </row>
    <row r="487" spans="1:8" s="35" customFormat="1" hidden="1">
      <c r="A487" s="114"/>
      <c r="B487" s="116" t="s">
        <v>652</v>
      </c>
      <c r="C487" s="117">
        <v>1</v>
      </c>
      <c r="D487" s="117">
        <v>0</v>
      </c>
      <c r="E487" s="117">
        <v>0</v>
      </c>
      <c r="F487" s="117">
        <v>2869485</v>
      </c>
      <c r="G487" s="117">
        <v>0</v>
      </c>
      <c r="H487" s="117">
        <v>0</v>
      </c>
    </row>
    <row r="488" spans="1:8" hidden="1">
      <c r="A488" s="114"/>
      <c r="B488" s="116" t="s">
        <v>154</v>
      </c>
      <c r="C488" s="117">
        <v>1</v>
      </c>
      <c r="D488" s="117">
        <v>0</v>
      </c>
      <c r="E488" s="117">
        <v>0</v>
      </c>
      <c r="F488" s="117">
        <v>79980</v>
      </c>
      <c r="G488" s="117">
        <v>0</v>
      </c>
      <c r="H488" s="117">
        <v>0</v>
      </c>
    </row>
    <row r="489" spans="1:8">
      <c r="A489" s="114" t="s">
        <v>363</v>
      </c>
      <c r="C489">
        <f>SUM(C490:C496)</f>
        <v>40</v>
      </c>
      <c r="D489">
        <f>SUM(D490:D496)</f>
        <v>8</v>
      </c>
      <c r="E489">
        <f>D489*100/C489</f>
        <v>20</v>
      </c>
      <c r="F489">
        <f>SUM(F490:F496)</f>
        <v>10942550</v>
      </c>
      <c r="G489">
        <f>SUM(G490:G496)</f>
        <v>2081237</v>
      </c>
      <c r="H489">
        <f>G489*100/F489</f>
        <v>19.019670917656306</v>
      </c>
    </row>
    <row r="490" spans="1:8" s="35" customFormat="1" hidden="1">
      <c r="A490" s="114"/>
      <c r="B490" s="116" t="s">
        <v>566</v>
      </c>
      <c r="C490" s="117">
        <v>2</v>
      </c>
      <c r="D490" s="117">
        <v>0</v>
      </c>
      <c r="E490" s="117">
        <v>0</v>
      </c>
      <c r="F490" s="117">
        <v>782468</v>
      </c>
      <c r="G490" s="117">
        <v>0</v>
      </c>
      <c r="H490" s="117">
        <v>0</v>
      </c>
    </row>
    <row r="491" spans="1:8" hidden="1">
      <c r="A491" s="114"/>
      <c r="B491" s="116" t="s">
        <v>588</v>
      </c>
      <c r="C491" s="117">
        <v>9</v>
      </c>
      <c r="D491" s="117">
        <v>1</v>
      </c>
      <c r="E491" s="117">
        <v>11</v>
      </c>
      <c r="F491" s="117">
        <v>2700566</v>
      </c>
      <c r="G491" s="117">
        <v>326481</v>
      </c>
      <c r="H491" s="117">
        <v>12</v>
      </c>
    </row>
    <row r="492" spans="1:8" hidden="1">
      <c r="A492" s="114"/>
      <c r="B492" s="116" t="s">
        <v>112</v>
      </c>
      <c r="C492" s="117">
        <v>12</v>
      </c>
      <c r="D492" s="117">
        <v>7</v>
      </c>
      <c r="E492" s="117">
        <v>58</v>
      </c>
      <c r="F492" s="117">
        <v>2965045</v>
      </c>
      <c r="G492" s="117">
        <v>1754756</v>
      </c>
      <c r="H492" s="117">
        <v>59</v>
      </c>
    </row>
    <row r="493" spans="1:8" hidden="1">
      <c r="A493" s="114"/>
      <c r="B493" s="116" t="s">
        <v>653</v>
      </c>
      <c r="C493" s="117">
        <v>1</v>
      </c>
      <c r="D493" s="117">
        <v>0</v>
      </c>
      <c r="E493" s="117">
        <v>0</v>
      </c>
      <c r="F493" s="117">
        <v>428974</v>
      </c>
      <c r="G493" s="117">
        <v>0</v>
      </c>
      <c r="H493" s="117">
        <v>0</v>
      </c>
    </row>
    <row r="494" spans="1:8" hidden="1">
      <c r="A494" s="114"/>
      <c r="B494" s="116" t="s">
        <v>654</v>
      </c>
      <c r="C494" s="117">
        <v>1</v>
      </c>
      <c r="D494" s="117">
        <v>0</v>
      </c>
      <c r="E494" s="117">
        <v>0</v>
      </c>
      <c r="F494" s="117">
        <v>331869</v>
      </c>
      <c r="G494" s="117">
        <v>0</v>
      </c>
      <c r="H494" s="117">
        <v>0</v>
      </c>
    </row>
    <row r="495" spans="1:8" hidden="1">
      <c r="A495" s="114"/>
      <c r="B495" s="116" t="s">
        <v>118</v>
      </c>
      <c r="C495" s="117">
        <v>12</v>
      </c>
      <c r="D495" s="117">
        <v>0</v>
      </c>
      <c r="E495" s="117">
        <v>0</v>
      </c>
      <c r="F495" s="117">
        <v>3444256</v>
      </c>
      <c r="G495" s="117">
        <v>0</v>
      </c>
      <c r="H495" s="117">
        <v>0</v>
      </c>
    </row>
    <row r="496" spans="1:8" hidden="1">
      <c r="A496" s="114"/>
      <c r="B496" s="116" t="s">
        <v>655</v>
      </c>
      <c r="C496" s="117">
        <v>3</v>
      </c>
      <c r="D496" s="117">
        <v>0</v>
      </c>
      <c r="E496" s="117">
        <v>0</v>
      </c>
      <c r="F496" s="117">
        <v>289372</v>
      </c>
      <c r="G496" s="117">
        <v>0</v>
      </c>
      <c r="H496" s="117">
        <v>0</v>
      </c>
    </row>
    <row r="497" spans="1:8">
      <c r="A497" s="116" t="s">
        <v>400</v>
      </c>
      <c r="C497">
        <f>SUM(C498:C499)</f>
        <v>3</v>
      </c>
      <c r="D497">
        <f>SUM(D498:D499)</f>
        <v>1</v>
      </c>
      <c r="E497">
        <f>D497*100/C497</f>
        <v>33.333333333333336</v>
      </c>
      <c r="F497">
        <f>SUM(F498:F499)</f>
        <v>1632568</v>
      </c>
      <c r="G497">
        <f>SUM(G498:G499)</f>
        <v>941807</v>
      </c>
      <c r="H497">
        <f>G497*100/F497</f>
        <v>57.688684330453619</v>
      </c>
    </row>
    <row r="498" spans="1:8" hidden="1">
      <c r="A498" s="116"/>
      <c r="B498" s="116" t="s">
        <v>656</v>
      </c>
      <c r="C498" s="117">
        <v>1</v>
      </c>
      <c r="D498" s="117">
        <v>0</v>
      </c>
      <c r="E498" s="117">
        <v>0</v>
      </c>
      <c r="F498" s="117">
        <v>713123</v>
      </c>
      <c r="G498" s="117">
        <v>0</v>
      </c>
      <c r="H498" s="117">
        <v>0</v>
      </c>
    </row>
    <row r="499" spans="1:8" hidden="1">
      <c r="A499" s="116"/>
      <c r="B499" s="116" t="s">
        <v>657</v>
      </c>
      <c r="C499" s="117">
        <v>2</v>
      </c>
      <c r="D499" s="117">
        <v>1</v>
      </c>
      <c r="E499" s="117">
        <v>50</v>
      </c>
      <c r="F499" s="117">
        <v>919445</v>
      </c>
      <c r="G499" s="117">
        <v>941807</v>
      </c>
      <c r="H499" s="117">
        <v>102</v>
      </c>
    </row>
    <row r="500" spans="1:8">
      <c r="A500" s="116" t="s">
        <v>225</v>
      </c>
      <c r="B500" s="116"/>
      <c r="C500" s="118">
        <v>2186</v>
      </c>
      <c r="D500" s="118">
        <v>456</v>
      </c>
      <c r="E500" s="118">
        <v>21</v>
      </c>
      <c r="F500" s="118">
        <v>666271046</v>
      </c>
      <c r="G500" s="118">
        <v>101130832</v>
      </c>
      <c r="H500" s="118">
        <v>15</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61" workbookViewId="0">
      <selection activeCell="A98" sqref="A98"/>
    </sheetView>
  </sheetViews>
  <sheetFormatPr defaultColWidth="8.85546875" defaultRowHeight="15"/>
  <cols>
    <col min="1" max="1" width="14.7109375" style="35" customWidth="1"/>
    <col min="2" max="4" width="8.85546875" style="35"/>
    <col min="5" max="5" width="10" style="35" bestFit="1" customWidth="1"/>
    <col min="6" max="16384" width="8.85546875" style="35"/>
  </cols>
  <sheetData>
    <row r="1" spans="1:5" ht="15.75" customHeight="1">
      <c r="A1" s="96" t="s">
        <v>272</v>
      </c>
      <c r="B1" s="96" t="s">
        <v>273</v>
      </c>
      <c r="C1" s="96" t="s">
        <v>274</v>
      </c>
      <c r="D1" s="96" t="s">
        <v>275</v>
      </c>
      <c r="E1" s="96" t="s">
        <v>276</v>
      </c>
    </row>
    <row r="2" spans="1:5">
      <c r="A2" s="97" t="s">
        <v>277</v>
      </c>
      <c r="B2" s="97">
        <v>9</v>
      </c>
      <c r="C2" s="97">
        <v>2</v>
      </c>
      <c r="D2" s="97">
        <v>598069</v>
      </c>
      <c r="E2" s="97">
        <v>22</v>
      </c>
    </row>
    <row r="3" spans="1:5">
      <c r="A3" s="97" t="s">
        <v>278</v>
      </c>
      <c r="B3" s="97">
        <v>7</v>
      </c>
      <c r="C3" s="97">
        <v>0</v>
      </c>
      <c r="D3" s="97">
        <v>0</v>
      </c>
      <c r="E3" s="97">
        <v>0</v>
      </c>
    </row>
    <row r="4" spans="1:5">
      <c r="A4" s="97" t="s">
        <v>279</v>
      </c>
      <c r="B4" s="97">
        <v>7</v>
      </c>
      <c r="C4" s="97">
        <v>1</v>
      </c>
      <c r="D4" s="97">
        <v>364473</v>
      </c>
      <c r="E4" s="97">
        <v>14</v>
      </c>
    </row>
    <row r="5" spans="1:5">
      <c r="A5" s="97" t="s">
        <v>280</v>
      </c>
      <c r="B5" s="97">
        <v>2</v>
      </c>
      <c r="C5" s="97">
        <v>0</v>
      </c>
      <c r="D5" s="97">
        <v>0</v>
      </c>
      <c r="E5" s="97">
        <v>0</v>
      </c>
    </row>
    <row r="6" spans="1:5" ht="15.75" customHeight="1">
      <c r="A6" s="97" t="s">
        <v>281</v>
      </c>
      <c r="B6" s="97">
        <v>28</v>
      </c>
      <c r="C6" s="97">
        <v>5</v>
      </c>
      <c r="D6" s="97">
        <v>1020177</v>
      </c>
      <c r="E6" s="97">
        <v>18</v>
      </c>
    </row>
    <row r="7" spans="1:5" ht="15.75" customHeight="1">
      <c r="A7" s="97" t="s">
        <v>282</v>
      </c>
      <c r="B7" s="97">
        <v>2</v>
      </c>
      <c r="C7" s="97">
        <v>0</v>
      </c>
      <c r="D7" s="97">
        <v>0</v>
      </c>
      <c r="E7" s="97">
        <v>0</v>
      </c>
    </row>
    <row r="8" spans="1:5" ht="15.75" customHeight="1">
      <c r="A8" s="97" t="s">
        <v>283</v>
      </c>
      <c r="B8" s="97">
        <v>4</v>
      </c>
      <c r="C8" s="97">
        <v>0</v>
      </c>
      <c r="D8" s="97">
        <v>0</v>
      </c>
      <c r="E8" s="97">
        <v>0</v>
      </c>
    </row>
    <row r="9" spans="1:5">
      <c r="A9" s="97" t="s">
        <v>284</v>
      </c>
      <c r="B9" s="97">
        <v>6</v>
      </c>
      <c r="C9" s="97">
        <v>0</v>
      </c>
      <c r="D9" s="97">
        <v>0</v>
      </c>
      <c r="E9" s="97">
        <v>0</v>
      </c>
    </row>
    <row r="10" spans="1:5">
      <c r="A10" s="97" t="s">
        <v>285</v>
      </c>
      <c r="B10" s="97">
        <v>6</v>
      </c>
      <c r="C10" s="97">
        <v>0</v>
      </c>
      <c r="D10" s="97">
        <v>0</v>
      </c>
      <c r="E10" s="97">
        <v>0</v>
      </c>
    </row>
    <row r="11" spans="1:5">
      <c r="A11" s="97" t="s">
        <v>286</v>
      </c>
      <c r="B11" s="97">
        <v>12</v>
      </c>
      <c r="C11" s="97">
        <v>1</v>
      </c>
      <c r="D11" s="97">
        <v>321700</v>
      </c>
      <c r="E11" s="97">
        <v>8</v>
      </c>
    </row>
    <row r="12" spans="1:5">
      <c r="A12" s="97" t="s">
        <v>287</v>
      </c>
      <c r="B12" s="97">
        <v>6</v>
      </c>
      <c r="C12" s="97">
        <v>0</v>
      </c>
      <c r="D12" s="97">
        <v>0</v>
      </c>
      <c r="E12" s="97">
        <v>0</v>
      </c>
    </row>
    <row r="13" spans="1:5" ht="15.75" customHeight="1">
      <c r="A13" s="97" t="s">
        <v>288</v>
      </c>
      <c r="B13" s="97">
        <v>1</v>
      </c>
      <c r="C13" s="97">
        <v>0</v>
      </c>
      <c r="D13" s="97">
        <v>0</v>
      </c>
      <c r="E13" s="97">
        <v>0</v>
      </c>
    </row>
    <row r="14" spans="1:5">
      <c r="A14" s="97" t="s">
        <v>289</v>
      </c>
      <c r="B14" s="97">
        <v>16</v>
      </c>
      <c r="C14" s="97">
        <v>6</v>
      </c>
      <c r="D14" s="97">
        <v>1276409</v>
      </c>
      <c r="E14" s="97">
        <v>38</v>
      </c>
    </row>
    <row r="15" spans="1:5" ht="15.75" customHeight="1">
      <c r="A15" s="97" t="s">
        <v>290</v>
      </c>
      <c r="B15" s="97">
        <v>3</v>
      </c>
      <c r="C15" s="97">
        <v>0</v>
      </c>
      <c r="D15" s="97">
        <v>0</v>
      </c>
      <c r="E15" s="97">
        <v>0</v>
      </c>
    </row>
    <row r="16" spans="1:5" ht="15.75" customHeight="1">
      <c r="A16" s="97" t="s">
        <v>291</v>
      </c>
      <c r="B16" s="97">
        <v>1</v>
      </c>
      <c r="C16" s="97">
        <v>0</v>
      </c>
      <c r="D16" s="97">
        <v>0</v>
      </c>
      <c r="E16" s="97">
        <v>0</v>
      </c>
    </row>
    <row r="17" spans="1:5">
      <c r="A17" s="97" t="s">
        <v>292</v>
      </c>
      <c r="B17" s="97">
        <v>12</v>
      </c>
      <c r="C17" s="97">
        <v>2</v>
      </c>
      <c r="D17" s="97">
        <v>297518</v>
      </c>
      <c r="E17" s="97">
        <v>17</v>
      </c>
    </row>
    <row r="18" spans="1:5">
      <c r="A18" s="97" t="s">
        <v>293</v>
      </c>
      <c r="B18" s="97">
        <v>5</v>
      </c>
      <c r="C18" s="97">
        <v>0</v>
      </c>
      <c r="D18" s="97">
        <v>0</v>
      </c>
      <c r="E18" s="97">
        <v>0</v>
      </c>
    </row>
    <row r="19" spans="1:5">
      <c r="A19" s="97" t="s">
        <v>294</v>
      </c>
      <c r="B19" s="97">
        <v>4</v>
      </c>
      <c r="C19" s="97">
        <v>0</v>
      </c>
      <c r="D19" s="97">
        <v>0</v>
      </c>
      <c r="E19" s="97">
        <v>0</v>
      </c>
    </row>
    <row r="20" spans="1:5" ht="15.75" customHeight="1">
      <c r="A20" s="97" t="s">
        <v>390</v>
      </c>
      <c r="B20" s="97">
        <v>2</v>
      </c>
      <c r="C20" s="97">
        <v>1</v>
      </c>
      <c r="D20" s="97">
        <v>71255</v>
      </c>
      <c r="E20" s="97">
        <v>50</v>
      </c>
    </row>
    <row r="21" spans="1:5">
      <c r="A21" s="97" t="s">
        <v>295</v>
      </c>
      <c r="B21" s="97">
        <v>8</v>
      </c>
      <c r="C21" s="97">
        <v>1</v>
      </c>
      <c r="D21" s="97">
        <v>431667</v>
      </c>
      <c r="E21" s="97">
        <v>13</v>
      </c>
    </row>
    <row r="22" spans="1:5">
      <c r="A22" s="97" t="s">
        <v>296</v>
      </c>
      <c r="B22" s="97">
        <v>16</v>
      </c>
      <c r="C22" s="97">
        <v>3</v>
      </c>
      <c r="D22" s="97">
        <v>1203880</v>
      </c>
      <c r="E22" s="97">
        <v>19</v>
      </c>
    </row>
    <row r="23" spans="1:5" ht="15.75" customHeight="1">
      <c r="A23" s="97" t="s">
        <v>380</v>
      </c>
      <c r="B23" s="97">
        <v>7</v>
      </c>
      <c r="C23" s="97">
        <v>0</v>
      </c>
      <c r="D23" s="97">
        <v>0</v>
      </c>
      <c r="E23" s="97">
        <v>0</v>
      </c>
    </row>
    <row r="24" spans="1:5" ht="15.75" customHeight="1">
      <c r="A24" s="97" t="s">
        <v>297</v>
      </c>
      <c r="B24" s="97">
        <v>1</v>
      </c>
      <c r="C24" s="97">
        <v>0</v>
      </c>
      <c r="D24" s="97">
        <v>0</v>
      </c>
      <c r="E24" s="97">
        <v>0</v>
      </c>
    </row>
    <row r="25" spans="1:5">
      <c r="A25" s="97" t="s">
        <v>298</v>
      </c>
      <c r="B25" s="97">
        <v>1</v>
      </c>
      <c r="C25" s="97">
        <v>0</v>
      </c>
      <c r="D25" s="97">
        <v>0</v>
      </c>
      <c r="E25" s="97">
        <v>0</v>
      </c>
    </row>
    <row r="26" spans="1:5">
      <c r="A26" s="97" t="s">
        <v>299</v>
      </c>
      <c r="B26" s="97">
        <v>24</v>
      </c>
      <c r="C26" s="97">
        <v>3</v>
      </c>
      <c r="D26" s="97">
        <v>598702</v>
      </c>
      <c r="E26" s="97">
        <v>13</v>
      </c>
    </row>
    <row r="27" spans="1:5">
      <c r="A27" s="97" t="s">
        <v>300</v>
      </c>
      <c r="B27" s="97">
        <v>11</v>
      </c>
      <c r="C27" s="97">
        <v>1</v>
      </c>
      <c r="D27" s="97">
        <v>479446</v>
      </c>
      <c r="E27" s="97">
        <v>9</v>
      </c>
    </row>
    <row r="28" spans="1:5">
      <c r="A28" s="97" t="s">
        <v>301</v>
      </c>
      <c r="B28" s="97">
        <v>17</v>
      </c>
      <c r="C28" s="97">
        <v>4</v>
      </c>
      <c r="D28" s="97">
        <v>1111428</v>
      </c>
      <c r="E28" s="97">
        <v>24</v>
      </c>
    </row>
    <row r="29" spans="1:5">
      <c r="A29" s="97" t="s">
        <v>302</v>
      </c>
      <c r="B29" s="97">
        <v>1</v>
      </c>
      <c r="C29" s="97">
        <v>0</v>
      </c>
      <c r="D29" s="97">
        <v>0</v>
      </c>
      <c r="E29" s="97">
        <v>0</v>
      </c>
    </row>
    <row r="30" spans="1:5">
      <c r="A30" s="97" t="s">
        <v>303</v>
      </c>
      <c r="B30" s="97">
        <v>14</v>
      </c>
      <c r="C30" s="97">
        <v>5</v>
      </c>
      <c r="D30" s="97">
        <v>1917911</v>
      </c>
      <c r="E30" s="97">
        <v>36</v>
      </c>
    </row>
    <row r="31" spans="1:5">
      <c r="A31" s="97" t="s">
        <v>304</v>
      </c>
      <c r="B31" s="97">
        <v>2</v>
      </c>
      <c r="C31" s="97">
        <v>0</v>
      </c>
      <c r="D31" s="97">
        <v>0</v>
      </c>
      <c r="E31" s="97">
        <v>0</v>
      </c>
    </row>
    <row r="32" spans="1:5">
      <c r="A32" s="97" t="s">
        <v>305</v>
      </c>
      <c r="B32" s="97">
        <v>3</v>
      </c>
      <c r="C32" s="97">
        <v>1</v>
      </c>
      <c r="D32" s="97">
        <v>181315</v>
      </c>
      <c r="E32" s="97">
        <v>33</v>
      </c>
    </row>
    <row r="33" spans="1:5">
      <c r="A33" s="97" t="s">
        <v>408</v>
      </c>
      <c r="B33" s="97">
        <v>1</v>
      </c>
      <c r="C33" s="97">
        <v>0</v>
      </c>
      <c r="D33" s="97">
        <v>0</v>
      </c>
      <c r="E33" s="97">
        <v>0</v>
      </c>
    </row>
    <row r="34" spans="1:5">
      <c r="A34" s="97" t="s">
        <v>306</v>
      </c>
      <c r="B34" s="97">
        <v>1</v>
      </c>
      <c r="C34" s="97">
        <v>0</v>
      </c>
      <c r="D34" s="97">
        <v>0</v>
      </c>
      <c r="E34" s="97">
        <v>0</v>
      </c>
    </row>
    <row r="35" spans="1:5">
      <c r="A35" s="97" t="s">
        <v>393</v>
      </c>
      <c r="B35" s="97">
        <v>3</v>
      </c>
      <c r="C35" s="97">
        <v>0</v>
      </c>
      <c r="D35" s="97">
        <v>0</v>
      </c>
      <c r="E35" s="97">
        <v>0</v>
      </c>
    </row>
    <row r="36" spans="1:5">
      <c r="A36" s="97" t="s">
        <v>307</v>
      </c>
      <c r="B36" s="97">
        <v>3</v>
      </c>
      <c r="C36" s="97">
        <v>0</v>
      </c>
      <c r="D36" s="97">
        <v>0</v>
      </c>
      <c r="E36" s="97">
        <v>0</v>
      </c>
    </row>
    <row r="37" spans="1:5">
      <c r="A37" s="97" t="s">
        <v>308</v>
      </c>
      <c r="B37" s="97">
        <v>7</v>
      </c>
      <c r="C37" s="97">
        <v>0</v>
      </c>
      <c r="D37" s="97">
        <v>0</v>
      </c>
      <c r="E37" s="97">
        <v>0</v>
      </c>
    </row>
    <row r="38" spans="1:5">
      <c r="A38" s="97" t="s">
        <v>309</v>
      </c>
      <c r="B38" s="97">
        <v>1</v>
      </c>
      <c r="C38" s="97">
        <v>0</v>
      </c>
      <c r="D38" s="97">
        <v>0</v>
      </c>
      <c r="E38" s="97">
        <v>0</v>
      </c>
    </row>
    <row r="39" spans="1:5">
      <c r="A39" s="97" t="s">
        <v>417</v>
      </c>
      <c r="B39" s="97">
        <v>6</v>
      </c>
      <c r="C39" s="97">
        <v>2</v>
      </c>
      <c r="D39" s="97">
        <v>159910</v>
      </c>
      <c r="E39" s="97">
        <v>33</v>
      </c>
    </row>
    <row r="40" spans="1:5">
      <c r="A40" s="97" t="s">
        <v>310</v>
      </c>
      <c r="B40" s="97">
        <v>4</v>
      </c>
      <c r="C40" s="97">
        <v>0</v>
      </c>
      <c r="D40" s="97">
        <v>0</v>
      </c>
      <c r="E40" s="97">
        <v>0</v>
      </c>
    </row>
    <row r="41" spans="1:5">
      <c r="A41" s="97" t="s">
        <v>311</v>
      </c>
      <c r="B41" s="97">
        <v>20</v>
      </c>
      <c r="C41" s="97">
        <v>4</v>
      </c>
      <c r="D41" s="97">
        <v>449084</v>
      </c>
      <c r="E41" s="97">
        <v>20</v>
      </c>
    </row>
    <row r="42" spans="1:5">
      <c r="A42" s="98" t="s">
        <v>312</v>
      </c>
      <c r="B42" s="97">
        <v>7</v>
      </c>
      <c r="C42" s="97">
        <v>1</v>
      </c>
      <c r="D42" s="97">
        <v>261619</v>
      </c>
      <c r="E42" s="97">
        <v>14</v>
      </c>
    </row>
    <row r="43" spans="1:5">
      <c r="A43" s="97" t="s">
        <v>313</v>
      </c>
      <c r="B43" s="97">
        <v>16</v>
      </c>
      <c r="C43" s="97">
        <v>3</v>
      </c>
      <c r="D43" s="97">
        <v>849396</v>
      </c>
      <c r="E43" s="97">
        <v>19</v>
      </c>
    </row>
    <row r="44" spans="1:5">
      <c r="A44" s="97" t="s">
        <v>314</v>
      </c>
      <c r="B44" s="97">
        <v>13</v>
      </c>
      <c r="C44" s="97">
        <v>0</v>
      </c>
      <c r="D44" s="97">
        <v>0</v>
      </c>
      <c r="E44" s="97">
        <v>0</v>
      </c>
    </row>
    <row r="45" spans="1:5">
      <c r="A45" s="97" t="s">
        <v>315</v>
      </c>
      <c r="B45" s="97">
        <v>3</v>
      </c>
      <c r="C45" s="97">
        <v>0</v>
      </c>
      <c r="D45" s="97">
        <v>0</v>
      </c>
      <c r="E45" s="97">
        <v>0</v>
      </c>
    </row>
    <row r="46" spans="1:5">
      <c r="A46" s="97" t="s">
        <v>316</v>
      </c>
      <c r="B46" s="97">
        <v>14</v>
      </c>
      <c r="C46" s="97">
        <v>0</v>
      </c>
      <c r="D46" s="97">
        <v>0</v>
      </c>
      <c r="E46" s="97">
        <v>0</v>
      </c>
    </row>
    <row r="47" spans="1:5">
      <c r="A47" s="97" t="s">
        <v>317</v>
      </c>
      <c r="B47" s="97">
        <v>5</v>
      </c>
      <c r="C47" s="97">
        <v>0</v>
      </c>
      <c r="D47" s="97">
        <v>0</v>
      </c>
      <c r="E47" s="97">
        <v>0</v>
      </c>
    </row>
    <row r="48" spans="1:5">
      <c r="A48" s="97" t="s">
        <v>318</v>
      </c>
      <c r="B48" s="97">
        <v>4</v>
      </c>
      <c r="C48" s="97">
        <v>1</v>
      </c>
      <c r="D48" s="97">
        <v>77454</v>
      </c>
      <c r="E48" s="97">
        <v>25</v>
      </c>
    </row>
    <row r="49" spans="1:5">
      <c r="A49" s="97" t="s">
        <v>319</v>
      </c>
      <c r="B49" s="97">
        <v>1</v>
      </c>
      <c r="C49" s="97">
        <v>0</v>
      </c>
      <c r="D49" s="97">
        <v>0</v>
      </c>
      <c r="E49" s="97">
        <v>0</v>
      </c>
    </row>
    <row r="50" spans="1:5">
      <c r="A50" s="97" t="s">
        <v>320</v>
      </c>
      <c r="B50" s="97">
        <v>2</v>
      </c>
      <c r="C50" s="97">
        <v>0</v>
      </c>
      <c r="D50" s="97">
        <v>0</v>
      </c>
      <c r="E50" s="97">
        <v>0</v>
      </c>
    </row>
    <row r="51" spans="1:5">
      <c r="A51" s="97" t="s">
        <v>234</v>
      </c>
      <c r="B51" s="97">
        <v>3</v>
      </c>
      <c r="C51" s="97">
        <v>0</v>
      </c>
      <c r="D51" s="97">
        <v>0</v>
      </c>
      <c r="E51" s="97">
        <v>0</v>
      </c>
    </row>
    <row r="52" spans="1:5">
      <c r="A52" s="97" t="s">
        <v>321</v>
      </c>
      <c r="B52" s="97">
        <v>5</v>
      </c>
      <c r="C52" s="97">
        <v>1</v>
      </c>
      <c r="D52" s="97">
        <v>220823</v>
      </c>
      <c r="E52" s="97">
        <v>20</v>
      </c>
    </row>
    <row r="53" spans="1:5">
      <c r="A53" s="97" t="s">
        <v>322</v>
      </c>
      <c r="B53" s="97">
        <v>10</v>
      </c>
      <c r="C53" s="97">
        <v>0</v>
      </c>
      <c r="D53" s="97">
        <v>0</v>
      </c>
      <c r="E53" s="97">
        <v>0</v>
      </c>
    </row>
    <row r="54" spans="1:5">
      <c r="A54" s="97" t="s">
        <v>161</v>
      </c>
      <c r="B54" s="97">
        <v>5</v>
      </c>
      <c r="C54" s="97">
        <v>2</v>
      </c>
      <c r="D54" s="97">
        <v>392320</v>
      </c>
      <c r="E54" s="97">
        <v>40</v>
      </c>
    </row>
    <row r="55" spans="1:5">
      <c r="A55" s="97" t="s">
        <v>206</v>
      </c>
      <c r="B55" s="97">
        <v>12</v>
      </c>
      <c r="C55" s="97">
        <v>2</v>
      </c>
      <c r="D55" s="97">
        <v>366346</v>
      </c>
      <c r="E55" s="97">
        <v>17</v>
      </c>
    </row>
    <row r="56" spans="1:5">
      <c r="A56" s="97" t="s">
        <v>207</v>
      </c>
      <c r="B56" s="97">
        <v>12</v>
      </c>
      <c r="C56" s="97">
        <v>2</v>
      </c>
      <c r="D56" s="97">
        <v>726861</v>
      </c>
      <c r="E56" s="97">
        <v>17</v>
      </c>
    </row>
    <row r="57" spans="1:5">
      <c r="A57" s="97" t="s">
        <v>323</v>
      </c>
      <c r="B57" s="97">
        <v>3</v>
      </c>
      <c r="C57" s="97">
        <v>0</v>
      </c>
      <c r="D57" s="97">
        <v>0</v>
      </c>
      <c r="E57" s="97">
        <v>0</v>
      </c>
    </row>
    <row r="58" spans="1:5">
      <c r="A58" s="97" t="s">
        <v>324</v>
      </c>
      <c r="B58" s="97">
        <v>16</v>
      </c>
      <c r="C58" s="97">
        <v>2</v>
      </c>
      <c r="D58" s="97">
        <v>393040</v>
      </c>
      <c r="E58" s="97">
        <v>13</v>
      </c>
    </row>
    <row r="59" spans="1:5">
      <c r="A59" s="97" t="s">
        <v>415</v>
      </c>
      <c r="B59" s="97">
        <v>3</v>
      </c>
      <c r="C59" s="97">
        <v>0</v>
      </c>
      <c r="D59" s="97">
        <v>0</v>
      </c>
      <c r="E59" s="97">
        <v>0</v>
      </c>
    </row>
    <row r="60" spans="1:5">
      <c r="A60" s="97" t="s">
        <v>325</v>
      </c>
      <c r="B60" s="97">
        <v>6</v>
      </c>
      <c r="C60" s="97">
        <v>1</v>
      </c>
      <c r="D60" s="97">
        <v>78684</v>
      </c>
      <c r="E60" s="97">
        <v>17</v>
      </c>
    </row>
    <row r="61" spans="1:5">
      <c r="A61" s="97" t="s">
        <v>326</v>
      </c>
      <c r="B61" s="97">
        <v>1</v>
      </c>
      <c r="C61" s="97">
        <v>0</v>
      </c>
      <c r="D61" s="97">
        <v>0</v>
      </c>
      <c r="E61" s="97">
        <v>0</v>
      </c>
    </row>
    <row r="62" spans="1:5">
      <c r="A62" s="97" t="s">
        <v>235</v>
      </c>
      <c r="B62" s="97">
        <v>5</v>
      </c>
      <c r="C62" s="97">
        <v>0</v>
      </c>
      <c r="D62" s="97">
        <v>0</v>
      </c>
      <c r="E62" s="97">
        <v>0</v>
      </c>
    </row>
    <row r="63" spans="1:5">
      <c r="A63" s="97" t="s">
        <v>215</v>
      </c>
      <c r="B63" s="97">
        <v>25</v>
      </c>
      <c r="C63" s="97">
        <v>3</v>
      </c>
      <c r="D63" s="97">
        <v>318213</v>
      </c>
      <c r="E63" s="97">
        <v>12</v>
      </c>
    </row>
    <row r="64" spans="1:5">
      <c r="A64" s="97" t="s">
        <v>327</v>
      </c>
      <c r="B64" s="97">
        <v>10</v>
      </c>
      <c r="C64" s="97">
        <v>1</v>
      </c>
      <c r="D64" s="97">
        <v>306536</v>
      </c>
      <c r="E64" s="97">
        <v>10</v>
      </c>
    </row>
    <row r="65" spans="1:5">
      <c r="A65" s="97" t="s">
        <v>328</v>
      </c>
      <c r="B65" s="97">
        <v>18</v>
      </c>
      <c r="C65" s="97">
        <v>5</v>
      </c>
      <c r="D65" s="97">
        <v>660172</v>
      </c>
      <c r="E65" s="97">
        <v>28</v>
      </c>
    </row>
    <row r="66" spans="1:5">
      <c r="A66" s="97" t="s">
        <v>329</v>
      </c>
      <c r="B66" s="97">
        <v>6</v>
      </c>
      <c r="C66" s="97">
        <v>0</v>
      </c>
      <c r="D66" s="97">
        <v>0</v>
      </c>
      <c r="E66" s="97">
        <v>0</v>
      </c>
    </row>
    <row r="67" spans="1:5">
      <c r="A67" s="97" t="s">
        <v>330</v>
      </c>
      <c r="B67" s="97">
        <v>2</v>
      </c>
      <c r="C67" s="97">
        <v>0</v>
      </c>
      <c r="D67" s="97">
        <v>0</v>
      </c>
      <c r="E67" s="97">
        <v>0</v>
      </c>
    </row>
    <row r="68" spans="1:5">
      <c r="A68" s="97" t="s">
        <v>658</v>
      </c>
      <c r="B68" s="97">
        <v>4</v>
      </c>
      <c r="C68" s="97">
        <v>0</v>
      </c>
      <c r="D68" s="97">
        <v>0</v>
      </c>
      <c r="E68" s="97">
        <v>0</v>
      </c>
    </row>
    <row r="69" spans="1:5">
      <c r="A69" s="97" t="s">
        <v>331</v>
      </c>
      <c r="B69" s="97">
        <v>2</v>
      </c>
      <c r="C69" s="97">
        <v>0</v>
      </c>
      <c r="D69" s="97">
        <v>0</v>
      </c>
      <c r="E69" s="97">
        <v>0</v>
      </c>
    </row>
    <row r="70" spans="1:5">
      <c r="A70" s="97" t="s">
        <v>332</v>
      </c>
      <c r="B70" s="97">
        <v>15</v>
      </c>
      <c r="C70" s="97">
        <v>4</v>
      </c>
      <c r="D70" s="97">
        <v>1149313</v>
      </c>
      <c r="E70" s="97">
        <v>27</v>
      </c>
    </row>
    <row r="71" spans="1:5">
      <c r="A71" s="97" t="s">
        <v>333</v>
      </c>
      <c r="B71" s="97">
        <v>3</v>
      </c>
      <c r="C71" s="97">
        <v>2</v>
      </c>
      <c r="D71" s="97">
        <v>249854</v>
      </c>
      <c r="E71" s="97">
        <v>67</v>
      </c>
    </row>
    <row r="72" spans="1:5">
      <c r="A72" s="97" t="s">
        <v>334</v>
      </c>
      <c r="B72" s="97">
        <v>1</v>
      </c>
      <c r="C72" s="97">
        <v>0</v>
      </c>
      <c r="D72" s="97">
        <v>0</v>
      </c>
      <c r="E72" s="97">
        <v>0</v>
      </c>
    </row>
    <row r="73" spans="1:5">
      <c r="A73" s="97" t="s">
        <v>389</v>
      </c>
      <c r="B73" s="97">
        <v>6</v>
      </c>
      <c r="C73" s="97">
        <v>0</v>
      </c>
      <c r="D73" s="97">
        <v>0</v>
      </c>
      <c r="E73" s="97">
        <v>0</v>
      </c>
    </row>
    <row r="74" spans="1:5">
      <c r="A74" s="97" t="s">
        <v>335</v>
      </c>
      <c r="B74" s="97">
        <v>12</v>
      </c>
      <c r="C74" s="97">
        <v>1</v>
      </c>
      <c r="D74" s="97">
        <v>78756</v>
      </c>
      <c r="E74" s="97">
        <v>8</v>
      </c>
    </row>
    <row r="75" spans="1:5">
      <c r="A75" s="97" t="s">
        <v>336</v>
      </c>
      <c r="B75" s="97">
        <v>2</v>
      </c>
      <c r="C75" s="97">
        <v>1</v>
      </c>
      <c r="D75" s="97">
        <v>76482</v>
      </c>
      <c r="E75" s="97">
        <v>50</v>
      </c>
    </row>
    <row r="76" spans="1:5">
      <c r="A76" s="97" t="s">
        <v>337</v>
      </c>
      <c r="B76" s="97">
        <v>16</v>
      </c>
      <c r="C76" s="97">
        <v>3</v>
      </c>
      <c r="D76" s="97">
        <v>806271</v>
      </c>
      <c r="E76" s="97">
        <v>19</v>
      </c>
    </row>
    <row r="77" spans="1:5">
      <c r="A77" s="97" t="s">
        <v>338</v>
      </c>
      <c r="B77" s="97">
        <v>36</v>
      </c>
      <c r="C77" s="97">
        <v>8</v>
      </c>
      <c r="D77" s="97">
        <v>2483656</v>
      </c>
      <c r="E77" s="97">
        <v>22</v>
      </c>
    </row>
    <row r="78" spans="1:5">
      <c r="A78" s="97" t="s">
        <v>339</v>
      </c>
      <c r="B78" s="97">
        <v>1</v>
      </c>
      <c r="C78" s="97">
        <v>0</v>
      </c>
      <c r="D78" s="97">
        <v>0</v>
      </c>
      <c r="E78" s="97">
        <v>0</v>
      </c>
    </row>
    <row r="79" spans="1:5">
      <c r="A79" s="97" t="s">
        <v>340</v>
      </c>
      <c r="B79" s="97">
        <v>6</v>
      </c>
      <c r="C79" s="97">
        <v>2</v>
      </c>
      <c r="D79" s="97">
        <v>575098</v>
      </c>
      <c r="E79" s="97">
        <v>33</v>
      </c>
    </row>
    <row r="80" spans="1:5">
      <c r="A80" s="97" t="s">
        <v>341</v>
      </c>
      <c r="B80" s="97">
        <v>6</v>
      </c>
      <c r="C80" s="97">
        <v>1</v>
      </c>
      <c r="D80" s="97">
        <v>49256</v>
      </c>
      <c r="E80" s="97">
        <v>17</v>
      </c>
    </row>
    <row r="81" spans="1:5">
      <c r="A81" s="97" t="s">
        <v>676</v>
      </c>
      <c r="B81" s="97">
        <v>5</v>
      </c>
      <c r="C81" s="97">
        <v>1</v>
      </c>
      <c r="D81" s="97">
        <v>185059</v>
      </c>
      <c r="E81" s="97">
        <v>20</v>
      </c>
    </row>
    <row r="82" spans="1:5">
      <c r="A82" s="97" t="s">
        <v>342</v>
      </c>
      <c r="B82" s="97">
        <v>13</v>
      </c>
      <c r="C82" s="97">
        <v>2</v>
      </c>
      <c r="D82" s="97">
        <v>490193</v>
      </c>
      <c r="E82" s="97">
        <v>15</v>
      </c>
    </row>
    <row r="83" spans="1:5">
      <c r="A83" s="97" t="s">
        <v>343</v>
      </c>
      <c r="B83" s="97">
        <v>7</v>
      </c>
      <c r="C83" s="97">
        <v>0</v>
      </c>
      <c r="D83" s="97">
        <v>0</v>
      </c>
      <c r="E83" s="97">
        <v>0</v>
      </c>
    </row>
    <row r="84" spans="1:5">
      <c r="A84" s="97" t="s">
        <v>344</v>
      </c>
      <c r="B84" s="97">
        <v>3</v>
      </c>
      <c r="C84" s="97">
        <v>0</v>
      </c>
      <c r="D84" s="97">
        <v>0</v>
      </c>
      <c r="E84" s="97">
        <v>0</v>
      </c>
    </row>
    <row r="85" spans="1:5">
      <c r="A85" s="97" t="s">
        <v>345</v>
      </c>
      <c r="B85" s="97">
        <v>2</v>
      </c>
      <c r="C85" s="97">
        <v>0</v>
      </c>
      <c r="D85" s="97">
        <v>0</v>
      </c>
      <c r="E85" s="97">
        <v>0</v>
      </c>
    </row>
    <row r="86" spans="1:5">
      <c r="A86" s="97" t="s">
        <v>346</v>
      </c>
      <c r="B86" s="97">
        <v>1</v>
      </c>
      <c r="C86" s="97">
        <v>0</v>
      </c>
      <c r="D86" s="97">
        <v>0</v>
      </c>
      <c r="E86" s="97">
        <v>0</v>
      </c>
    </row>
    <row r="87" spans="1:5">
      <c r="A87" s="97" t="s">
        <v>347</v>
      </c>
      <c r="B87" s="97">
        <v>1</v>
      </c>
      <c r="C87" s="97">
        <v>0</v>
      </c>
      <c r="D87" s="97">
        <v>0</v>
      </c>
      <c r="E87" s="97">
        <v>0</v>
      </c>
    </row>
    <row r="88" spans="1:5">
      <c r="A88" s="97" t="s">
        <v>348</v>
      </c>
      <c r="B88" s="97">
        <v>9</v>
      </c>
      <c r="C88" s="97">
        <v>0</v>
      </c>
      <c r="D88" s="97">
        <v>0</v>
      </c>
      <c r="E88" s="97">
        <v>0</v>
      </c>
    </row>
    <row r="89" spans="1:5">
      <c r="A89" s="97" t="s">
        <v>349</v>
      </c>
      <c r="B89" s="97">
        <v>4</v>
      </c>
      <c r="C89" s="97">
        <v>0</v>
      </c>
      <c r="D89" s="97">
        <v>0</v>
      </c>
      <c r="E89" s="97">
        <v>0</v>
      </c>
    </row>
    <row r="90" spans="1:5">
      <c r="A90" s="97" t="s">
        <v>395</v>
      </c>
      <c r="B90" s="97">
        <v>5</v>
      </c>
      <c r="C90" s="97">
        <v>1</v>
      </c>
      <c r="D90" s="97">
        <v>119680</v>
      </c>
      <c r="E90" s="97">
        <v>20</v>
      </c>
    </row>
    <row r="91" spans="1:5">
      <c r="A91" s="97" t="s">
        <v>350</v>
      </c>
      <c r="B91" s="97">
        <v>16</v>
      </c>
      <c r="C91" s="97">
        <v>2</v>
      </c>
      <c r="D91" s="97">
        <v>1217224</v>
      </c>
      <c r="E91" s="97">
        <v>13</v>
      </c>
    </row>
    <row r="92" spans="1:5">
      <c r="A92" s="97" t="s">
        <v>351</v>
      </c>
      <c r="B92" s="97">
        <v>3</v>
      </c>
      <c r="C92" s="97">
        <v>1</v>
      </c>
      <c r="D92" s="97">
        <v>404605</v>
      </c>
      <c r="E92" s="97">
        <v>33</v>
      </c>
    </row>
    <row r="93" spans="1:5">
      <c r="A93" s="97" t="s">
        <v>352</v>
      </c>
      <c r="B93" s="97">
        <v>11</v>
      </c>
      <c r="C93" s="97">
        <v>1</v>
      </c>
      <c r="D93" s="97">
        <v>271399</v>
      </c>
      <c r="E93" s="97">
        <v>9</v>
      </c>
    </row>
    <row r="94" spans="1:5">
      <c r="A94" s="97" t="s">
        <v>353</v>
      </c>
      <c r="B94" s="97">
        <v>8</v>
      </c>
      <c r="C94" s="97">
        <v>2</v>
      </c>
      <c r="D94" s="97">
        <v>543948</v>
      </c>
      <c r="E94" s="97">
        <v>25</v>
      </c>
    </row>
    <row r="95" spans="1:5">
      <c r="A95" s="97" t="s">
        <v>354</v>
      </c>
      <c r="B95" s="97">
        <v>6</v>
      </c>
      <c r="C95" s="97">
        <v>1</v>
      </c>
      <c r="D95" s="97">
        <v>390917</v>
      </c>
      <c r="E95" s="97">
        <v>17</v>
      </c>
    </row>
    <row r="96" spans="1:5">
      <c r="A96" s="97" t="s">
        <v>355</v>
      </c>
      <c r="B96" s="97">
        <v>12</v>
      </c>
      <c r="C96" s="97">
        <v>3</v>
      </c>
      <c r="D96" s="97">
        <v>1367238</v>
      </c>
      <c r="E96" s="97">
        <v>25</v>
      </c>
    </row>
    <row r="97" spans="1:5">
      <c r="A97" s="97" t="s">
        <v>356</v>
      </c>
      <c r="B97" s="97">
        <v>1</v>
      </c>
      <c r="C97" s="97">
        <v>0</v>
      </c>
      <c r="D97" s="97">
        <v>0</v>
      </c>
      <c r="E97" s="97">
        <v>0</v>
      </c>
    </row>
    <row r="98" spans="1:5">
      <c r="A98" s="97" t="s">
        <v>357</v>
      </c>
      <c r="B98" s="97">
        <v>1</v>
      </c>
      <c r="C98" s="97">
        <v>0</v>
      </c>
      <c r="D98" s="97">
        <v>0</v>
      </c>
      <c r="E98" s="97">
        <v>0</v>
      </c>
    </row>
    <row r="99" spans="1:5">
      <c r="A99" s="97" t="s">
        <v>358</v>
      </c>
      <c r="B99" s="97">
        <v>4</v>
      </c>
      <c r="C99" s="97">
        <v>0</v>
      </c>
      <c r="D99" s="97">
        <v>0</v>
      </c>
      <c r="E99" s="97">
        <v>0</v>
      </c>
    </row>
    <row r="100" spans="1:5" ht="19.5" customHeight="1">
      <c r="A100" s="97" t="s">
        <v>359</v>
      </c>
      <c r="B100" s="97">
        <v>10</v>
      </c>
      <c r="C100" s="97">
        <v>0</v>
      </c>
      <c r="D100" s="97">
        <v>0</v>
      </c>
      <c r="E100" s="97">
        <v>0</v>
      </c>
    </row>
    <row r="101" spans="1:5">
      <c r="A101" s="97" t="s">
        <v>360</v>
      </c>
      <c r="B101" s="97">
        <v>7</v>
      </c>
      <c r="C101" s="97">
        <v>0</v>
      </c>
      <c r="D101" s="97">
        <v>0</v>
      </c>
      <c r="E101" s="97">
        <v>0</v>
      </c>
    </row>
    <row r="102" spans="1:5">
      <c r="A102" s="97" t="s">
        <v>361</v>
      </c>
      <c r="B102" s="97">
        <v>1</v>
      </c>
      <c r="C102" s="97">
        <v>0</v>
      </c>
      <c r="D102" s="97">
        <v>0</v>
      </c>
      <c r="E102" s="97">
        <v>0</v>
      </c>
    </row>
    <row r="103" spans="1:5">
      <c r="A103" s="97" t="s">
        <v>362</v>
      </c>
      <c r="B103" s="97">
        <v>9</v>
      </c>
      <c r="C103" s="97">
        <v>1</v>
      </c>
      <c r="D103" s="97">
        <v>79859</v>
      </c>
      <c r="E103" s="97">
        <v>11</v>
      </c>
    </row>
    <row r="104" spans="1:5" ht="15" customHeight="1">
      <c r="A104" s="97" t="s">
        <v>363</v>
      </c>
      <c r="B104" s="97">
        <v>15</v>
      </c>
      <c r="C104" s="97">
        <v>4</v>
      </c>
      <c r="D104" s="97">
        <v>945318</v>
      </c>
      <c r="E104" s="97">
        <v>27</v>
      </c>
    </row>
    <row r="105" spans="1:5">
      <c r="A105" s="97" t="s">
        <v>364</v>
      </c>
      <c r="B105" s="97">
        <v>5</v>
      </c>
      <c r="C105" s="97">
        <v>0</v>
      </c>
      <c r="D105" s="97">
        <v>0</v>
      </c>
      <c r="E105" s="97">
        <v>0</v>
      </c>
    </row>
    <row r="106" spans="1:5">
      <c r="A106" s="97" t="s">
        <v>365</v>
      </c>
      <c r="B106" s="97">
        <v>7</v>
      </c>
      <c r="C106" s="97">
        <v>0</v>
      </c>
      <c r="D106" s="97">
        <v>0</v>
      </c>
      <c r="E106" s="97">
        <v>0</v>
      </c>
    </row>
    <row r="107" spans="1:5">
      <c r="A107" s="97" t="s">
        <v>366</v>
      </c>
      <c r="B107" s="97">
        <v>12</v>
      </c>
      <c r="C107" s="97">
        <v>1</v>
      </c>
      <c r="D107" s="97">
        <v>79587</v>
      </c>
      <c r="E107" s="97">
        <v>8</v>
      </c>
    </row>
    <row r="108" spans="1:5" ht="15.75" customHeight="1">
      <c r="A108" s="99" t="s">
        <v>367</v>
      </c>
      <c r="B108" s="99">
        <v>779</v>
      </c>
      <c r="C108" s="99">
        <v>108</v>
      </c>
      <c r="D108" s="99">
        <v>26698121</v>
      </c>
      <c r="E108" s="99">
        <f>C108*100/B108</f>
        <v>13.86392811296534</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5"/>
  <sheetViews>
    <sheetView topLeftCell="A19" workbookViewId="0">
      <selection activeCell="B111" sqref="B111"/>
    </sheetView>
  </sheetViews>
  <sheetFormatPr defaultColWidth="8.85546875" defaultRowHeight="15"/>
  <cols>
    <col min="7" max="7" width="13.42578125" customWidth="1"/>
    <col min="8" max="8" width="15.85546875" customWidth="1"/>
    <col min="12" max="12" width="11.7109375" customWidth="1"/>
    <col min="15" max="15" width="14.140625" customWidth="1"/>
    <col min="16" max="16" width="10.140625" bestFit="1" customWidth="1"/>
  </cols>
  <sheetData>
    <row r="1" spans="1:33">
      <c r="A1" t="s">
        <v>14</v>
      </c>
      <c r="B1" t="s">
        <v>0</v>
      </c>
      <c r="D1" t="s">
        <v>1</v>
      </c>
      <c r="E1" t="s">
        <v>2</v>
      </c>
      <c r="G1" t="s">
        <v>3</v>
      </c>
      <c r="H1" t="s">
        <v>4</v>
      </c>
      <c r="AG1" t="s">
        <v>2</v>
      </c>
    </row>
    <row r="2" spans="1:33">
      <c r="A2" t="s">
        <v>385</v>
      </c>
      <c r="B2">
        <v>1</v>
      </c>
      <c r="D2">
        <v>1</v>
      </c>
      <c r="E2" s="1">
        <v>1</v>
      </c>
      <c r="G2" s="2">
        <v>1750000</v>
      </c>
      <c r="H2" s="2">
        <v>1750000</v>
      </c>
      <c r="I2" s="1">
        <v>1</v>
      </c>
    </row>
    <row r="3" spans="1:33">
      <c r="A3" t="s">
        <v>5</v>
      </c>
      <c r="B3">
        <v>1</v>
      </c>
      <c r="E3" s="1">
        <v>0</v>
      </c>
      <c r="G3" s="2">
        <v>850000</v>
      </c>
      <c r="H3" s="2">
        <v>0</v>
      </c>
      <c r="I3" s="1">
        <v>0</v>
      </c>
    </row>
    <row r="4" spans="1:33">
      <c r="A4" t="s">
        <v>278</v>
      </c>
      <c r="B4">
        <v>4</v>
      </c>
      <c r="E4" s="1">
        <v>0</v>
      </c>
      <c r="G4" s="2">
        <v>1720000</v>
      </c>
      <c r="H4" s="2">
        <v>0</v>
      </c>
      <c r="I4" s="1">
        <v>0</v>
      </c>
    </row>
    <row r="5" spans="1:33">
      <c r="A5" t="s">
        <v>401</v>
      </c>
      <c r="B5">
        <v>5</v>
      </c>
      <c r="D5">
        <v>1</v>
      </c>
      <c r="E5" s="1">
        <v>0.2</v>
      </c>
      <c r="G5" s="2">
        <v>3130000</v>
      </c>
      <c r="H5" s="2">
        <v>530000</v>
      </c>
      <c r="I5" s="1">
        <v>0.17</v>
      </c>
    </row>
    <row r="6" spans="1:33">
      <c r="A6" t="s">
        <v>364</v>
      </c>
      <c r="B6">
        <v>1</v>
      </c>
      <c r="E6" s="1">
        <v>0</v>
      </c>
      <c r="G6" s="2">
        <v>480000</v>
      </c>
      <c r="H6" s="2">
        <v>0</v>
      </c>
      <c r="I6" s="1">
        <v>0</v>
      </c>
    </row>
    <row r="7" spans="1:33">
      <c r="A7" t="s">
        <v>404</v>
      </c>
      <c r="B7">
        <v>1</v>
      </c>
      <c r="E7" s="1">
        <v>0</v>
      </c>
      <c r="G7" s="2">
        <v>780000</v>
      </c>
      <c r="H7" s="2">
        <v>0</v>
      </c>
      <c r="I7" s="1">
        <v>0</v>
      </c>
    </row>
    <row r="8" spans="1:33">
      <c r="A8" t="s">
        <v>321</v>
      </c>
      <c r="B8">
        <v>5</v>
      </c>
      <c r="D8">
        <v>4</v>
      </c>
      <c r="E8" s="1">
        <v>0.8</v>
      </c>
      <c r="G8" s="2">
        <v>3430000</v>
      </c>
      <c r="H8" s="2">
        <v>2980000</v>
      </c>
      <c r="I8" s="1">
        <v>0.87</v>
      </c>
    </row>
    <row r="9" spans="1:33">
      <c r="A9" t="s">
        <v>283</v>
      </c>
      <c r="B9">
        <v>1</v>
      </c>
      <c r="E9" s="1">
        <v>0</v>
      </c>
      <c r="G9" s="2">
        <v>1150000</v>
      </c>
      <c r="H9" s="2">
        <v>0</v>
      </c>
      <c r="I9" s="1">
        <v>0</v>
      </c>
    </row>
    <row r="10" spans="1:33">
      <c r="A10" t="s">
        <v>287</v>
      </c>
      <c r="B10">
        <v>2</v>
      </c>
      <c r="E10" s="1">
        <v>0</v>
      </c>
      <c r="G10" s="2">
        <v>2850000</v>
      </c>
      <c r="H10" s="2">
        <v>0</v>
      </c>
      <c r="I10" s="1">
        <v>0</v>
      </c>
    </row>
    <row r="11" spans="1:33">
      <c r="A11" t="s">
        <v>729</v>
      </c>
      <c r="B11">
        <v>3</v>
      </c>
      <c r="E11" s="1">
        <v>0</v>
      </c>
      <c r="G11" s="2">
        <v>580000</v>
      </c>
      <c r="H11" s="2">
        <v>0</v>
      </c>
      <c r="I11" s="1">
        <v>0</v>
      </c>
    </row>
    <row r="12" spans="1:33">
      <c r="A12" t="s">
        <v>659</v>
      </c>
      <c r="B12">
        <v>1</v>
      </c>
      <c r="E12" s="1">
        <v>0</v>
      </c>
      <c r="G12" s="2">
        <v>250000</v>
      </c>
      <c r="H12" s="2">
        <v>0</v>
      </c>
      <c r="I12" s="1">
        <v>0</v>
      </c>
    </row>
    <row r="13" spans="1:33">
      <c r="A13" t="s">
        <v>365</v>
      </c>
      <c r="B13">
        <v>37</v>
      </c>
      <c r="D13">
        <v>7</v>
      </c>
      <c r="E13" s="1">
        <v>0.19</v>
      </c>
      <c r="G13" s="2">
        <v>25760000</v>
      </c>
      <c r="H13" s="2">
        <v>4750000</v>
      </c>
      <c r="I13" s="1">
        <v>0.18</v>
      </c>
    </row>
    <row r="14" spans="1:33">
      <c r="A14" t="s">
        <v>665</v>
      </c>
      <c r="B14">
        <v>1</v>
      </c>
      <c r="E14" s="1">
        <v>0</v>
      </c>
      <c r="G14" s="2">
        <v>2490000</v>
      </c>
      <c r="H14" s="2">
        <v>0</v>
      </c>
      <c r="I14" s="1">
        <v>0</v>
      </c>
    </row>
    <row r="15" spans="1:33">
      <c r="A15" t="s">
        <v>6</v>
      </c>
      <c r="B15">
        <v>1</v>
      </c>
      <c r="E15" s="1">
        <v>0</v>
      </c>
      <c r="G15" s="2">
        <v>1800000</v>
      </c>
      <c r="H15" s="2">
        <v>0</v>
      </c>
      <c r="I15" s="1">
        <v>0</v>
      </c>
    </row>
    <row r="16" spans="1:33">
      <c r="A16" t="s">
        <v>292</v>
      </c>
      <c r="B16">
        <v>1</v>
      </c>
      <c r="E16" s="1">
        <v>0</v>
      </c>
      <c r="G16" s="2">
        <v>450000</v>
      </c>
      <c r="H16" s="2">
        <v>0</v>
      </c>
      <c r="I16" s="1">
        <v>0</v>
      </c>
    </row>
    <row r="17" spans="1:9">
      <c r="A17" t="s">
        <v>666</v>
      </c>
      <c r="B17">
        <v>1</v>
      </c>
      <c r="E17" s="1">
        <v>0</v>
      </c>
      <c r="G17" s="2">
        <v>210000</v>
      </c>
      <c r="H17" s="2">
        <v>0</v>
      </c>
      <c r="I17" s="1">
        <v>0</v>
      </c>
    </row>
    <row r="18" spans="1:9">
      <c r="A18" t="s">
        <v>296</v>
      </c>
      <c r="B18">
        <v>6</v>
      </c>
      <c r="E18" s="1">
        <v>0</v>
      </c>
      <c r="G18" s="2">
        <v>3730000</v>
      </c>
      <c r="H18" s="2">
        <v>0</v>
      </c>
      <c r="I18" s="1">
        <v>0</v>
      </c>
    </row>
    <row r="19" spans="1:9">
      <c r="A19" t="s">
        <v>658</v>
      </c>
      <c r="B19">
        <v>1</v>
      </c>
      <c r="E19" s="1">
        <v>0</v>
      </c>
      <c r="G19" s="2">
        <v>690000</v>
      </c>
      <c r="H19" s="2">
        <v>0</v>
      </c>
      <c r="I19" s="1">
        <v>0</v>
      </c>
    </row>
    <row r="20" spans="1:9">
      <c r="A20" t="s">
        <v>7</v>
      </c>
      <c r="B20">
        <v>1</v>
      </c>
      <c r="E20" s="1">
        <v>0</v>
      </c>
      <c r="G20" s="2">
        <v>870000</v>
      </c>
      <c r="H20" s="2">
        <v>0</v>
      </c>
      <c r="I20" s="1">
        <v>0</v>
      </c>
    </row>
    <row r="21" spans="1:9">
      <c r="A21" t="s">
        <v>304</v>
      </c>
      <c r="B21">
        <v>3</v>
      </c>
      <c r="E21" s="1">
        <v>0</v>
      </c>
      <c r="G21" s="2">
        <v>1010000</v>
      </c>
      <c r="H21" s="2">
        <v>0</v>
      </c>
      <c r="I21" s="1">
        <v>0</v>
      </c>
    </row>
    <row r="22" spans="1:9">
      <c r="A22" t="s">
        <v>667</v>
      </c>
      <c r="B22">
        <v>2</v>
      </c>
      <c r="E22" s="1">
        <v>0</v>
      </c>
      <c r="G22" s="2">
        <v>930000</v>
      </c>
      <c r="H22" s="2">
        <v>0</v>
      </c>
      <c r="I22" s="1">
        <v>0</v>
      </c>
    </row>
    <row r="23" spans="1:9">
      <c r="A23" t="s">
        <v>668</v>
      </c>
      <c r="B23">
        <v>2</v>
      </c>
      <c r="E23" s="1">
        <v>0</v>
      </c>
      <c r="G23" s="2">
        <v>920000</v>
      </c>
      <c r="H23" s="2">
        <v>0</v>
      </c>
      <c r="I23" s="1">
        <v>0</v>
      </c>
    </row>
    <row r="24" spans="1:9">
      <c r="A24" t="s">
        <v>669</v>
      </c>
      <c r="B24">
        <v>1</v>
      </c>
      <c r="E24" s="1">
        <v>0</v>
      </c>
      <c r="G24" s="2">
        <v>310000</v>
      </c>
      <c r="H24" s="2">
        <v>0</v>
      </c>
      <c r="I24" s="1">
        <v>0</v>
      </c>
    </row>
    <row r="25" spans="1:9">
      <c r="A25" t="s">
        <v>670</v>
      </c>
      <c r="B25">
        <v>1</v>
      </c>
      <c r="E25" s="1">
        <v>0</v>
      </c>
      <c r="G25" s="2">
        <v>150000</v>
      </c>
      <c r="H25" s="2">
        <v>0</v>
      </c>
      <c r="I25" s="1">
        <v>0</v>
      </c>
    </row>
    <row r="26" spans="1:9">
      <c r="A26" t="s">
        <v>306</v>
      </c>
      <c r="B26">
        <v>1</v>
      </c>
      <c r="E26" s="1">
        <v>0</v>
      </c>
      <c r="G26" s="2">
        <v>740000</v>
      </c>
      <c r="H26" s="2">
        <v>0</v>
      </c>
      <c r="I26" s="1">
        <v>0</v>
      </c>
    </row>
    <row r="27" spans="1:9">
      <c r="A27" t="s">
        <v>8</v>
      </c>
      <c r="B27">
        <v>1</v>
      </c>
      <c r="E27" s="1">
        <v>0</v>
      </c>
      <c r="G27" s="2">
        <v>3080000</v>
      </c>
      <c r="H27" s="2">
        <v>0</v>
      </c>
      <c r="I27" s="1">
        <v>0</v>
      </c>
    </row>
    <row r="28" spans="1:9">
      <c r="A28" t="s">
        <v>161</v>
      </c>
      <c r="B28">
        <v>146</v>
      </c>
      <c r="D28">
        <v>36</v>
      </c>
      <c r="E28" s="1">
        <v>0.25</v>
      </c>
      <c r="G28" s="2">
        <v>101730000</v>
      </c>
      <c r="H28" s="2">
        <v>27080000</v>
      </c>
      <c r="I28" s="1">
        <v>0.27</v>
      </c>
    </row>
    <row r="29" spans="1:9">
      <c r="A29" t="s">
        <v>402</v>
      </c>
      <c r="B29">
        <v>1</v>
      </c>
      <c r="D29">
        <v>1</v>
      </c>
      <c r="E29" s="1">
        <v>1</v>
      </c>
      <c r="G29" s="2">
        <v>680000</v>
      </c>
      <c r="H29" s="2">
        <v>680000</v>
      </c>
      <c r="I29" s="1">
        <v>1</v>
      </c>
    </row>
    <row r="30" spans="1:9">
      <c r="A30" t="s">
        <v>417</v>
      </c>
      <c r="B30">
        <v>1</v>
      </c>
      <c r="E30" s="1">
        <v>0</v>
      </c>
      <c r="G30" s="2">
        <v>350000</v>
      </c>
      <c r="H30" s="2">
        <v>0</v>
      </c>
      <c r="I30" s="1">
        <v>0</v>
      </c>
    </row>
    <row r="31" spans="1:9">
      <c r="A31" t="s">
        <v>205</v>
      </c>
      <c r="B31">
        <v>5</v>
      </c>
      <c r="D31">
        <v>2</v>
      </c>
      <c r="E31" s="1">
        <v>0.4</v>
      </c>
      <c r="G31" s="2">
        <v>4000000</v>
      </c>
      <c r="H31" s="2">
        <v>390000</v>
      </c>
      <c r="I31" s="1">
        <v>0.1</v>
      </c>
    </row>
    <row r="32" spans="1:9">
      <c r="A32" t="s">
        <v>206</v>
      </c>
      <c r="B32">
        <v>5</v>
      </c>
      <c r="D32">
        <v>2</v>
      </c>
      <c r="E32" s="1">
        <v>0.4</v>
      </c>
      <c r="G32" s="2">
        <v>3160000</v>
      </c>
      <c r="H32" s="2">
        <v>860000</v>
      </c>
      <c r="I32" s="1">
        <v>0.27</v>
      </c>
    </row>
    <row r="33" spans="1:9">
      <c r="A33" t="s">
        <v>403</v>
      </c>
      <c r="B33">
        <v>1</v>
      </c>
      <c r="E33" s="1">
        <v>0</v>
      </c>
      <c r="G33" s="2">
        <v>700000</v>
      </c>
      <c r="H33" s="2">
        <v>0</v>
      </c>
      <c r="I33" s="1">
        <v>0</v>
      </c>
    </row>
    <row r="34" spans="1:9">
      <c r="A34" t="s">
        <v>671</v>
      </c>
      <c r="B34">
        <v>1</v>
      </c>
      <c r="E34" s="1">
        <v>0</v>
      </c>
      <c r="G34" s="2">
        <v>2030000</v>
      </c>
      <c r="H34" s="2">
        <v>0</v>
      </c>
      <c r="I34" s="1">
        <v>0</v>
      </c>
    </row>
    <row r="35" spans="1:9">
      <c r="A35" t="s">
        <v>207</v>
      </c>
      <c r="B35">
        <v>96</v>
      </c>
      <c r="D35">
        <v>26</v>
      </c>
      <c r="E35" s="1">
        <v>0.27</v>
      </c>
      <c r="G35" s="2">
        <v>61250000</v>
      </c>
      <c r="H35" s="2">
        <v>17470000</v>
      </c>
      <c r="I35" s="1">
        <v>0.28999999999999998</v>
      </c>
    </row>
    <row r="36" spans="1:9">
      <c r="A36" t="s">
        <v>672</v>
      </c>
      <c r="B36">
        <v>1</v>
      </c>
      <c r="E36" s="1">
        <v>0</v>
      </c>
      <c r="G36" s="2">
        <v>360000</v>
      </c>
      <c r="H36" s="2">
        <v>0</v>
      </c>
      <c r="I36" s="1">
        <v>0</v>
      </c>
    </row>
    <row r="37" spans="1:9">
      <c r="A37" t="s">
        <v>320</v>
      </c>
      <c r="B37">
        <v>2</v>
      </c>
      <c r="E37" s="1">
        <v>0</v>
      </c>
      <c r="G37" s="2">
        <v>1750000</v>
      </c>
      <c r="H37" s="2">
        <v>0</v>
      </c>
      <c r="I37" s="1">
        <v>0</v>
      </c>
    </row>
    <row r="38" spans="1:9">
      <c r="A38" t="s">
        <v>324</v>
      </c>
      <c r="B38">
        <v>1</v>
      </c>
      <c r="E38" s="1">
        <v>0</v>
      </c>
      <c r="G38" s="2">
        <v>490000</v>
      </c>
      <c r="H38" s="2">
        <v>0</v>
      </c>
      <c r="I38" s="1">
        <v>0</v>
      </c>
    </row>
    <row r="39" spans="1:9">
      <c r="A39" t="s">
        <v>235</v>
      </c>
      <c r="B39">
        <v>36</v>
      </c>
      <c r="D39">
        <v>9</v>
      </c>
      <c r="E39" s="1">
        <v>0.25</v>
      </c>
      <c r="G39" s="2">
        <v>39530000</v>
      </c>
      <c r="H39" s="2">
        <v>12850000</v>
      </c>
      <c r="I39" s="1">
        <v>0.33</v>
      </c>
    </row>
    <row r="40" spans="1:9">
      <c r="A40" t="s">
        <v>327</v>
      </c>
      <c r="B40">
        <v>2</v>
      </c>
      <c r="E40" s="1">
        <v>0</v>
      </c>
      <c r="G40" s="2">
        <v>900000</v>
      </c>
      <c r="H40" s="2">
        <v>0</v>
      </c>
      <c r="I40" s="1">
        <v>0</v>
      </c>
    </row>
    <row r="41" spans="1:9">
      <c r="A41" t="s">
        <v>9</v>
      </c>
      <c r="B41">
        <v>1</v>
      </c>
      <c r="D41">
        <v>1</v>
      </c>
      <c r="E41" s="1">
        <v>1</v>
      </c>
      <c r="G41" s="2">
        <v>260000</v>
      </c>
      <c r="H41" s="2">
        <v>260000</v>
      </c>
      <c r="I41" s="1">
        <v>1</v>
      </c>
    </row>
    <row r="42" spans="1:9">
      <c r="A42" t="s">
        <v>674</v>
      </c>
      <c r="B42">
        <v>1</v>
      </c>
      <c r="E42" s="1">
        <v>0</v>
      </c>
      <c r="G42" s="2">
        <v>5370000</v>
      </c>
      <c r="H42" s="2">
        <v>0</v>
      </c>
      <c r="I42" s="1">
        <v>0</v>
      </c>
    </row>
    <row r="43" spans="1:9">
      <c r="A43" t="s">
        <v>332</v>
      </c>
      <c r="B43">
        <v>46</v>
      </c>
      <c r="D43">
        <v>14</v>
      </c>
      <c r="E43" s="1">
        <v>0.3</v>
      </c>
      <c r="G43" s="2">
        <v>22430000</v>
      </c>
      <c r="H43" s="2">
        <v>6560000</v>
      </c>
      <c r="I43" s="1">
        <v>0.28999999999999998</v>
      </c>
    </row>
    <row r="44" spans="1:9">
      <c r="A44" t="s">
        <v>336</v>
      </c>
      <c r="B44">
        <v>2</v>
      </c>
      <c r="E44" s="1">
        <v>0</v>
      </c>
      <c r="G44" s="2">
        <v>930000</v>
      </c>
      <c r="H44" s="2">
        <v>0</v>
      </c>
      <c r="I44" s="1">
        <v>0</v>
      </c>
    </row>
    <row r="45" spans="1:9">
      <c r="A45" t="s">
        <v>675</v>
      </c>
      <c r="B45">
        <v>1</v>
      </c>
      <c r="E45" s="1">
        <v>0</v>
      </c>
      <c r="G45" s="2">
        <v>190000</v>
      </c>
      <c r="H45" s="2">
        <v>0</v>
      </c>
      <c r="I45" s="1">
        <v>0</v>
      </c>
    </row>
    <row r="46" spans="1:9">
      <c r="A46" t="s">
        <v>337</v>
      </c>
      <c r="B46">
        <v>1</v>
      </c>
      <c r="D46">
        <v>1</v>
      </c>
      <c r="E46" s="1">
        <v>1</v>
      </c>
      <c r="G46" s="2">
        <v>380000</v>
      </c>
      <c r="H46" s="2">
        <v>380000</v>
      </c>
      <c r="I46" s="1">
        <v>1</v>
      </c>
    </row>
    <row r="47" spans="1:9">
      <c r="A47" t="s">
        <v>676</v>
      </c>
      <c r="B47">
        <v>1</v>
      </c>
      <c r="E47" s="1">
        <v>0</v>
      </c>
      <c r="G47" s="2">
        <v>120000</v>
      </c>
      <c r="H47" s="2">
        <v>0</v>
      </c>
      <c r="I47" s="1">
        <v>0</v>
      </c>
    </row>
    <row r="48" spans="1:9">
      <c r="A48" t="s">
        <v>415</v>
      </c>
      <c r="B48">
        <v>62</v>
      </c>
      <c r="D48">
        <v>5</v>
      </c>
      <c r="E48" s="1">
        <v>0.08</v>
      </c>
      <c r="G48" s="2">
        <v>31670000</v>
      </c>
      <c r="H48" s="2">
        <v>1780000</v>
      </c>
      <c r="I48" s="1">
        <v>0.06</v>
      </c>
    </row>
    <row r="49" spans="1:9">
      <c r="A49" t="s">
        <v>342</v>
      </c>
      <c r="B49">
        <v>27</v>
      </c>
      <c r="D49">
        <v>5</v>
      </c>
      <c r="E49" s="1">
        <v>0.19</v>
      </c>
      <c r="G49" s="2">
        <v>14040000</v>
      </c>
      <c r="H49" s="2">
        <v>2320000</v>
      </c>
      <c r="I49" s="1">
        <v>0.16</v>
      </c>
    </row>
    <row r="50" spans="1:9">
      <c r="A50" t="s">
        <v>677</v>
      </c>
      <c r="B50">
        <v>1</v>
      </c>
      <c r="E50" s="1">
        <v>0</v>
      </c>
      <c r="G50" s="2">
        <v>190000</v>
      </c>
      <c r="H50" s="2">
        <v>0</v>
      </c>
      <c r="I50" s="1">
        <v>0</v>
      </c>
    </row>
    <row r="51" spans="1:9">
      <c r="A51" t="s">
        <v>325</v>
      </c>
      <c r="B51">
        <v>3</v>
      </c>
      <c r="E51" s="1">
        <v>0</v>
      </c>
      <c r="G51" s="2">
        <v>1710000</v>
      </c>
      <c r="H51" s="2">
        <v>0</v>
      </c>
      <c r="I51" s="1">
        <v>0</v>
      </c>
    </row>
    <row r="52" spans="1:9">
      <c r="A52" t="s">
        <v>208</v>
      </c>
      <c r="B52">
        <v>3</v>
      </c>
      <c r="D52">
        <v>1</v>
      </c>
      <c r="E52" s="1">
        <v>0.33</v>
      </c>
      <c r="G52" s="2">
        <v>1720000</v>
      </c>
      <c r="H52" s="2">
        <v>560000</v>
      </c>
      <c r="I52" s="1">
        <v>0.33</v>
      </c>
    </row>
    <row r="53" spans="1:9">
      <c r="A53" t="s">
        <v>209</v>
      </c>
      <c r="B53">
        <v>5</v>
      </c>
      <c r="D53">
        <v>1</v>
      </c>
      <c r="E53" s="1">
        <v>0.2</v>
      </c>
      <c r="G53" s="2">
        <v>2900000</v>
      </c>
      <c r="H53" s="2">
        <v>400000</v>
      </c>
      <c r="I53" s="1">
        <v>0.14000000000000001</v>
      </c>
    </row>
    <row r="54" spans="1:9">
      <c r="A54" t="s">
        <v>211</v>
      </c>
      <c r="B54">
        <v>1</v>
      </c>
      <c r="D54">
        <v>1</v>
      </c>
      <c r="E54" s="1">
        <v>1</v>
      </c>
      <c r="G54" s="2">
        <v>610000</v>
      </c>
      <c r="H54" s="2">
        <v>600000</v>
      </c>
      <c r="I54" s="1">
        <v>1</v>
      </c>
    </row>
    <row r="55" spans="1:9">
      <c r="A55" t="s">
        <v>349</v>
      </c>
      <c r="B55">
        <v>1</v>
      </c>
      <c r="D55">
        <v>1</v>
      </c>
      <c r="E55" s="1">
        <v>1</v>
      </c>
      <c r="G55" s="2">
        <v>400000</v>
      </c>
      <c r="H55" s="2">
        <v>400000</v>
      </c>
      <c r="I55" s="1">
        <v>1</v>
      </c>
    </row>
    <row r="56" spans="1:9">
      <c r="A56" t="s">
        <v>396</v>
      </c>
      <c r="B56">
        <v>15</v>
      </c>
      <c r="D56">
        <v>3</v>
      </c>
      <c r="E56" s="1">
        <v>0.2</v>
      </c>
      <c r="G56" s="2">
        <v>10440000</v>
      </c>
      <c r="H56" s="2">
        <v>1130000</v>
      </c>
      <c r="I56" s="1">
        <v>0.11</v>
      </c>
    </row>
    <row r="57" spans="1:9">
      <c r="A57" t="s">
        <v>678</v>
      </c>
      <c r="B57">
        <v>1</v>
      </c>
      <c r="E57" s="1">
        <v>0</v>
      </c>
      <c r="G57" s="2">
        <v>140000</v>
      </c>
      <c r="H57" s="2">
        <v>0</v>
      </c>
      <c r="I57" s="1">
        <v>0</v>
      </c>
    </row>
    <row r="58" spans="1:9">
      <c r="A58" t="s">
        <v>679</v>
      </c>
      <c r="B58">
        <v>1</v>
      </c>
      <c r="E58" s="1">
        <v>0</v>
      </c>
      <c r="G58" s="2">
        <v>110000</v>
      </c>
      <c r="H58" s="2">
        <v>0</v>
      </c>
      <c r="I58" s="1">
        <v>0</v>
      </c>
    </row>
    <row r="59" spans="1:9">
      <c r="A59" t="s">
        <v>366</v>
      </c>
      <c r="B59">
        <v>11</v>
      </c>
      <c r="D59">
        <v>1</v>
      </c>
      <c r="E59" s="1">
        <v>0.09</v>
      </c>
      <c r="G59" s="2">
        <v>3740000</v>
      </c>
      <c r="H59" s="2">
        <v>260000</v>
      </c>
      <c r="I59" s="1">
        <v>7.0000000000000007E-2</v>
      </c>
    </row>
    <row r="60" spans="1:9">
      <c r="A60" t="s">
        <v>661</v>
      </c>
      <c r="B60">
        <v>1</v>
      </c>
      <c r="E60" s="1">
        <v>0</v>
      </c>
      <c r="G60" s="2">
        <v>220000</v>
      </c>
      <c r="H60" s="2">
        <v>0</v>
      </c>
      <c r="I60" s="1">
        <v>0</v>
      </c>
    </row>
    <row r="61" spans="1:9">
      <c r="A61" t="s">
        <v>328</v>
      </c>
      <c r="B61">
        <v>67</v>
      </c>
      <c r="D61">
        <v>13</v>
      </c>
      <c r="E61" s="1">
        <v>0.19</v>
      </c>
      <c r="G61" s="2">
        <v>40950000</v>
      </c>
      <c r="H61" s="2">
        <v>7150000</v>
      </c>
      <c r="I61" s="1">
        <v>0.17</v>
      </c>
    </row>
    <row r="62" spans="1:9">
      <c r="A62" t="s">
        <v>10</v>
      </c>
      <c r="B62">
        <v>1</v>
      </c>
      <c r="D62">
        <v>1</v>
      </c>
      <c r="E62" s="1">
        <v>1</v>
      </c>
      <c r="G62" s="2">
        <v>2030000</v>
      </c>
      <c r="H62" s="2">
        <v>2030000</v>
      </c>
      <c r="I62" s="1">
        <v>1</v>
      </c>
    </row>
    <row r="63" spans="1:9">
      <c r="A63" t="s">
        <v>215</v>
      </c>
      <c r="B63">
        <v>178</v>
      </c>
      <c r="D63">
        <v>49</v>
      </c>
      <c r="E63" s="1">
        <v>0.28000000000000003</v>
      </c>
      <c r="G63" s="2">
        <v>105800000</v>
      </c>
      <c r="H63" s="2">
        <v>29580000</v>
      </c>
      <c r="I63" s="1">
        <v>0.28000000000000003</v>
      </c>
    </row>
    <row r="64" spans="1:9">
      <c r="A64" t="s">
        <v>277</v>
      </c>
      <c r="B64">
        <v>16</v>
      </c>
      <c r="D64">
        <v>5</v>
      </c>
      <c r="E64" s="1">
        <v>0.31</v>
      </c>
      <c r="G64" s="2">
        <v>12290000</v>
      </c>
      <c r="H64" s="2">
        <v>1980000</v>
      </c>
      <c r="I64" s="1">
        <v>0.16</v>
      </c>
    </row>
    <row r="65" spans="1:9">
      <c r="A65" t="s">
        <v>279</v>
      </c>
      <c r="B65">
        <v>14</v>
      </c>
      <c r="D65">
        <v>3</v>
      </c>
      <c r="E65" s="1">
        <v>0.21</v>
      </c>
      <c r="G65" s="2">
        <v>7030000</v>
      </c>
      <c r="H65" s="2">
        <v>1660000</v>
      </c>
      <c r="I65" s="1">
        <v>0.24</v>
      </c>
    </row>
    <row r="66" spans="1:9">
      <c r="A66" t="s">
        <v>281</v>
      </c>
      <c r="B66">
        <v>75</v>
      </c>
      <c r="D66">
        <v>20</v>
      </c>
      <c r="E66" s="1">
        <v>0.27</v>
      </c>
      <c r="G66" s="2">
        <v>41540000</v>
      </c>
      <c r="H66" s="2">
        <v>8830000</v>
      </c>
      <c r="I66" s="1">
        <v>0.21</v>
      </c>
    </row>
    <row r="67" spans="1:9">
      <c r="A67" t="s">
        <v>284</v>
      </c>
      <c r="B67">
        <v>1</v>
      </c>
      <c r="E67" s="1">
        <v>0</v>
      </c>
      <c r="G67" s="2">
        <v>500000</v>
      </c>
      <c r="H67" s="2">
        <v>0</v>
      </c>
      <c r="I67" s="1">
        <v>0</v>
      </c>
    </row>
    <row r="68" spans="1:9">
      <c r="A68" t="s">
        <v>286</v>
      </c>
      <c r="B68">
        <v>78</v>
      </c>
      <c r="D68">
        <v>24</v>
      </c>
      <c r="E68" s="1">
        <v>0.31</v>
      </c>
      <c r="G68" s="2">
        <v>47150000</v>
      </c>
      <c r="H68" s="2">
        <v>13930000</v>
      </c>
      <c r="I68" s="1">
        <v>0.3</v>
      </c>
    </row>
    <row r="69" spans="1:9">
      <c r="A69" t="s">
        <v>289</v>
      </c>
      <c r="B69">
        <v>107</v>
      </c>
      <c r="D69">
        <v>29</v>
      </c>
      <c r="E69" s="1">
        <v>0.27</v>
      </c>
      <c r="G69" s="2">
        <v>80400000</v>
      </c>
      <c r="H69" s="2">
        <v>23190000</v>
      </c>
      <c r="I69" s="1">
        <v>0.28999999999999998</v>
      </c>
    </row>
    <row r="70" spans="1:9">
      <c r="A70" t="s">
        <v>11</v>
      </c>
      <c r="B70">
        <v>1</v>
      </c>
      <c r="D70">
        <v>1</v>
      </c>
      <c r="E70" s="1">
        <v>1</v>
      </c>
      <c r="G70" s="2">
        <v>2250000</v>
      </c>
      <c r="H70" s="2">
        <v>2250000</v>
      </c>
      <c r="I70" s="1">
        <v>1</v>
      </c>
    </row>
    <row r="71" spans="1:9">
      <c r="A71" t="s">
        <v>295</v>
      </c>
      <c r="B71">
        <v>24</v>
      </c>
      <c r="D71">
        <v>8</v>
      </c>
      <c r="E71" s="1">
        <v>0.33</v>
      </c>
      <c r="G71" s="2">
        <v>10550000</v>
      </c>
      <c r="H71" s="2">
        <v>2680000</v>
      </c>
      <c r="I71" s="1">
        <v>0.25</v>
      </c>
    </row>
    <row r="72" spans="1:9">
      <c r="A72" t="s">
        <v>380</v>
      </c>
      <c r="B72">
        <v>9</v>
      </c>
      <c r="D72">
        <v>2</v>
      </c>
      <c r="E72" s="1">
        <v>0.22</v>
      </c>
      <c r="G72" s="2">
        <v>4300000</v>
      </c>
      <c r="H72" s="2">
        <v>990000</v>
      </c>
      <c r="I72" s="1">
        <v>0.23</v>
      </c>
    </row>
    <row r="73" spans="1:9">
      <c r="A73" t="s">
        <v>299</v>
      </c>
      <c r="B73">
        <v>77</v>
      </c>
      <c r="D73">
        <v>19</v>
      </c>
      <c r="E73" s="1">
        <v>0.25</v>
      </c>
      <c r="G73" s="2">
        <v>64350000</v>
      </c>
      <c r="H73" s="2">
        <v>20870000</v>
      </c>
      <c r="I73" s="1">
        <v>0.32</v>
      </c>
    </row>
    <row r="74" spans="1:9">
      <c r="A74" t="s">
        <v>300</v>
      </c>
      <c r="B74">
        <v>1</v>
      </c>
      <c r="E74" s="1">
        <v>0</v>
      </c>
      <c r="G74" s="2">
        <v>340000</v>
      </c>
      <c r="H74" s="2">
        <v>0</v>
      </c>
      <c r="I74" s="1">
        <v>0</v>
      </c>
    </row>
    <row r="75" spans="1:9">
      <c r="A75" t="s">
        <v>301</v>
      </c>
      <c r="B75">
        <v>15</v>
      </c>
      <c r="D75">
        <v>4</v>
      </c>
      <c r="E75" s="1">
        <v>0.27</v>
      </c>
      <c r="G75" s="2">
        <v>6270000</v>
      </c>
      <c r="H75" s="2">
        <v>1140000</v>
      </c>
      <c r="I75" s="1">
        <v>0.18</v>
      </c>
    </row>
    <row r="76" spans="1:9">
      <c r="A76" t="s">
        <v>303</v>
      </c>
      <c r="B76">
        <v>47</v>
      </c>
      <c r="D76">
        <v>11</v>
      </c>
      <c r="E76" s="1">
        <v>0.23</v>
      </c>
      <c r="G76" s="2">
        <v>29940000</v>
      </c>
      <c r="H76" s="2">
        <v>5880000</v>
      </c>
      <c r="I76" s="1">
        <v>0.2</v>
      </c>
    </row>
    <row r="77" spans="1:9">
      <c r="A77" t="s">
        <v>393</v>
      </c>
      <c r="B77">
        <v>1</v>
      </c>
      <c r="E77" s="1">
        <v>0</v>
      </c>
      <c r="G77" s="2">
        <v>470000</v>
      </c>
      <c r="H77" s="2">
        <v>0</v>
      </c>
      <c r="I77" s="1">
        <v>0</v>
      </c>
    </row>
    <row r="78" spans="1:9">
      <c r="A78" t="s">
        <v>308</v>
      </c>
      <c r="B78">
        <v>3</v>
      </c>
      <c r="E78" s="1">
        <v>0</v>
      </c>
      <c r="G78" s="2">
        <v>1220000</v>
      </c>
      <c r="H78" s="2">
        <v>0</v>
      </c>
      <c r="I78" s="1">
        <v>0</v>
      </c>
    </row>
    <row r="79" spans="1:9">
      <c r="A79" t="s">
        <v>310</v>
      </c>
      <c r="B79">
        <v>5</v>
      </c>
      <c r="D79">
        <v>1</v>
      </c>
      <c r="E79" s="1">
        <v>0.2</v>
      </c>
      <c r="G79" s="2">
        <v>1620000</v>
      </c>
      <c r="H79" s="2">
        <v>360000</v>
      </c>
      <c r="I79" s="1">
        <v>0.22</v>
      </c>
    </row>
    <row r="80" spans="1:9">
      <c r="A80" t="s">
        <v>311</v>
      </c>
      <c r="B80">
        <v>4</v>
      </c>
      <c r="E80" s="1">
        <v>0</v>
      </c>
      <c r="G80" s="2">
        <v>1390000</v>
      </c>
      <c r="H80" s="2">
        <v>0</v>
      </c>
      <c r="I80" s="1">
        <v>0</v>
      </c>
    </row>
    <row r="81" spans="1:9">
      <c r="A81" t="s">
        <v>313</v>
      </c>
      <c r="B81">
        <v>7</v>
      </c>
      <c r="D81">
        <v>4</v>
      </c>
      <c r="E81" s="1">
        <v>0.56999999999999995</v>
      </c>
      <c r="G81" s="2">
        <v>2600000</v>
      </c>
      <c r="H81" s="2">
        <v>1420000</v>
      </c>
      <c r="I81" s="1">
        <v>0.54</v>
      </c>
    </row>
    <row r="82" spans="1:9">
      <c r="A82" t="s">
        <v>314</v>
      </c>
      <c r="B82">
        <v>37</v>
      </c>
      <c r="D82">
        <v>5</v>
      </c>
      <c r="E82" s="1">
        <v>0.14000000000000001</v>
      </c>
      <c r="G82" s="2">
        <v>20660000</v>
      </c>
      <c r="H82" s="2">
        <v>3170000</v>
      </c>
      <c r="I82" s="1">
        <v>0.15</v>
      </c>
    </row>
    <row r="83" spans="1:9">
      <c r="A83" t="s">
        <v>316</v>
      </c>
      <c r="B83">
        <v>16</v>
      </c>
      <c r="D83">
        <v>2</v>
      </c>
      <c r="E83" s="1">
        <v>0.13</v>
      </c>
      <c r="G83" s="2">
        <v>10190000</v>
      </c>
      <c r="H83" s="2">
        <v>2360000</v>
      </c>
      <c r="I83" s="1">
        <v>0.23</v>
      </c>
    </row>
    <row r="84" spans="1:9">
      <c r="A84" t="s">
        <v>317</v>
      </c>
      <c r="B84">
        <v>1</v>
      </c>
      <c r="E84" s="1">
        <v>0</v>
      </c>
      <c r="G84" s="2">
        <v>390000</v>
      </c>
      <c r="H84" s="2">
        <v>0</v>
      </c>
      <c r="I84" s="1">
        <v>0</v>
      </c>
    </row>
    <row r="85" spans="1:9" hidden="1">
      <c r="A85" t="s">
        <v>673</v>
      </c>
      <c r="B85">
        <v>6</v>
      </c>
      <c r="D85">
        <v>3</v>
      </c>
      <c r="E85" s="1">
        <v>0.5</v>
      </c>
      <c r="G85" s="2">
        <v>11250000</v>
      </c>
      <c r="H85" s="2">
        <v>4810000</v>
      </c>
      <c r="I85" s="1">
        <v>0.43</v>
      </c>
    </row>
    <row r="86" spans="1:9" hidden="1">
      <c r="A86" t="s">
        <v>749</v>
      </c>
      <c r="B86">
        <v>28</v>
      </c>
      <c r="D86">
        <v>8</v>
      </c>
      <c r="E86" s="1">
        <v>0.28999999999999998</v>
      </c>
      <c r="G86" s="2">
        <v>15510000</v>
      </c>
      <c r="H86" s="2">
        <v>6390000</v>
      </c>
      <c r="I86" s="1">
        <v>0.41</v>
      </c>
    </row>
    <row r="87" spans="1:9" s="35" customFormat="1">
      <c r="A87" s="35" t="s">
        <v>318</v>
      </c>
      <c r="B87" s="35">
        <f>SUM(B85:B86)</f>
        <v>34</v>
      </c>
      <c r="D87" s="35">
        <f>SUM(D85:D86)</f>
        <v>11</v>
      </c>
      <c r="E87" s="1">
        <f>D87/B87</f>
        <v>0.3235294117647059</v>
      </c>
      <c r="G87" s="2">
        <f>SUM(G85:G86)</f>
        <v>26760000</v>
      </c>
      <c r="H87" s="2">
        <f>SUM(H85:H86)</f>
        <v>11200000</v>
      </c>
      <c r="I87" s="1">
        <f>H87/G87</f>
        <v>0.41853512705530643</v>
      </c>
    </row>
    <row r="88" spans="1:9">
      <c r="A88" t="s">
        <v>334</v>
      </c>
      <c r="B88">
        <v>1</v>
      </c>
      <c r="E88" s="1">
        <v>0</v>
      </c>
      <c r="G88" s="2">
        <v>230000</v>
      </c>
      <c r="H88" s="2">
        <v>0</v>
      </c>
      <c r="I88" s="1">
        <v>0</v>
      </c>
    </row>
    <row r="89" spans="1:9">
      <c r="A89" t="s">
        <v>335</v>
      </c>
      <c r="B89">
        <v>45</v>
      </c>
      <c r="D89">
        <v>10</v>
      </c>
      <c r="E89" s="1">
        <v>0.22</v>
      </c>
      <c r="G89" s="2">
        <v>23130000</v>
      </c>
      <c r="H89" s="2">
        <v>3450000</v>
      </c>
      <c r="I89" s="1">
        <v>0.15</v>
      </c>
    </row>
    <row r="90" spans="1:9">
      <c r="A90" t="s">
        <v>338</v>
      </c>
      <c r="B90">
        <v>147</v>
      </c>
      <c r="D90">
        <v>34</v>
      </c>
      <c r="E90" s="1">
        <v>0.23</v>
      </c>
      <c r="G90" s="2">
        <v>114450000</v>
      </c>
      <c r="H90" s="2">
        <v>26450000</v>
      </c>
      <c r="I90" s="1">
        <v>0.23</v>
      </c>
    </row>
    <row r="91" spans="1:9">
      <c r="A91" t="s">
        <v>340</v>
      </c>
      <c r="B91">
        <v>5</v>
      </c>
      <c r="D91">
        <v>1</v>
      </c>
      <c r="E91" s="1">
        <v>0.2</v>
      </c>
      <c r="G91" s="2">
        <v>2120000</v>
      </c>
      <c r="H91" s="2">
        <v>430000</v>
      </c>
      <c r="I91" s="1">
        <v>0.2</v>
      </c>
    </row>
    <row r="92" spans="1:9">
      <c r="A92" t="s">
        <v>341</v>
      </c>
      <c r="B92">
        <v>2</v>
      </c>
      <c r="E92" s="1">
        <v>0</v>
      </c>
      <c r="G92" s="2">
        <v>1040000</v>
      </c>
      <c r="H92" s="2">
        <v>0</v>
      </c>
      <c r="I92" s="1">
        <v>0</v>
      </c>
    </row>
    <row r="93" spans="1:9">
      <c r="A93" t="s">
        <v>343</v>
      </c>
      <c r="B93">
        <v>8</v>
      </c>
      <c r="D93">
        <v>3</v>
      </c>
      <c r="E93" s="1">
        <v>0.38</v>
      </c>
      <c r="G93" s="2">
        <v>4540000</v>
      </c>
      <c r="H93" s="2">
        <v>2130000</v>
      </c>
      <c r="I93" s="1">
        <v>0.47</v>
      </c>
    </row>
    <row r="94" spans="1:9">
      <c r="A94" t="s">
        <v>345</v>
      </c>
      <c r="B94">
        <v>1</v>
      </c>
      <c r="E94" s="1">
        <v>0</v>
      </c>
      <c r="G94" s="2">
        <v>480000</v>
      </c>
      <c r="H94" s="2">
        <v>0</v>
      </c>
      <c r="I94" s="1">
        <v>0</v>
      </c>
    </row>
    <row r="95" spans="1:9">
      <c r="A95" t="s">
        <v>348</v>
      </c>
      <c r="B95">
        <v>30</v>
      </c>
      <c r="D95">
        <v>10</v>
      </c>
      <c r="E95" s="1">
        <v>0.33</v>
      </c>
      <c r="G95" s="2">
        <v>16170000</v>
      </c>
      <c r="H95" s="2">
        <v>6730000</v>
      </c>
      <c r="I95" s="1">
        <v>0.42</v>
      </c>
    </row>
    <row r="96" spans="1:9">
      <c r="A96" t="s">
        <v>350</v>
      </c>
      <c r="B96">
        <v>34</v>
      </c>
      <c r="D96">
        <v>6</v>
      </c>
      <c r="E96" s="1">
        <v>0.18</v>
      </c>
      <c r="G96" s="2">
        <v>17930000</v>
      </c>
      <c r="H96" s="2">
        <v>3410000</v>
      </c>
      <c r="I96" s="1">
        <v>0.19</v>
      </c>
    </row>
    <row r="97" spans="1:9">
      <c r="A97" t="s">
        <v>351</v>
      </c>
      <c r="B97">
        <v>3</v>
      </c>
      <c r="E97" s="1">
        <v>0</v>
      </c>
      <c r="G97" s="2">
        <v>1180000</v>
      </c>
      <c r="H97" s="2">
        <v>0</v>
      </c>
      <c r="I97" s="1">
        <v>0</v>
      </c>
    </row>
    <row r="98" spans="1:9">
      <c r="A98" t="s">
        <v>352</v>
      </c>
      <c r="B98">
        <v>2</v>
      </c>
      <c r="D98">
        <v>1</v>
      </c>
      <c r="E98" s="1">
        <v>0.5</v>
      </c>
      <c r="G98" s="2">
        <v>4720000</v>
      </c>
      <c r="H98" s="2">
        <v>960000</v>
      </c>
      <c r="I98" s="1">
        <v>0.2</v>
      </c>
    </row>
    <row r="99" spans="1:9">
      <c r="A99" t="s">
        <v>353</v>
      </c>
      <c r="B99">
        <v>16</v>
      </c>
      <c r="D99">
        <v>2</v>
      </c>
      <c r="E99" s="1">
        <v>0.13</v>
      </c>
      <c r="G99" s="2">
        <v>7540000</v>
      </c>
      <c r="H99" s="2">
        <v>370000</v>
      </c>
      <c r="I99" s="1">
        <v>0.05</v>
      </c>
    </row>
    <row r="100" spans="1:9">
      <c r="A100" t="s">
        <v>354</v>
      </c>
      <c r="B100">
        <v>2</v>
      </c>
      <c r="E100" s="1">
        <v>0</v>
      </c>
      <c r="G100" s="2">
        <v>1510000</v>
      </c>
      <c r="H100" s="2">
        <v>0</v>
      </c>
      <c r="I100" s="1">
        <v>0</v>
      </c>
    </row>
    <row r="101" spans="1:9">
      <c r="A101" t="s">
        <v>355</v>
      </c>
      <c r="B101">
        <v>22</v>
      </c>
      <c r="D101">
        <v>6</v>
      </c>
      <c r="E101" s="1">
        <v>0.27</v>
      </c>
      <c r="G101" s="2">
        <v>15760000</v>
      </c>
      <c r="H101" s="2">
        <v>6290000</v>
      </c>
      <c r="I101" s="1">
        <v>0.4</v>
      </c>
    </row>
    <row r="102" spans="1:9">
      <c r="A102" t="s">
        <v>360</v>
      </c>
      <c r="B102">
        <v>2</v>
      </c>
      <c r="D102">
        <v>1</v>
      </c>
      <c r="E102" s="1">
        <v>0.5</v>
      </c>
      <c r="G102" s="2">
        <v>490000</v>
      </c>
      <c r="H102" s="2">
        <v>370000</v>
      </c>
      <c r="I102" s="1">
        <v>0.75</v>
      </c>
    </row>
    <row r="103" spans="1:9">
      <c r="A103" t="s">
        <v>361</v>
      </c>
      <c r="B103">
        <v>1</v>
      </c>
      <c r="E103" s="1">
        <v>0</v>
      </c>
      <c r="G103" s="2">
        <v>320000</v>
      </c>
      <c r="H103" s="2">
        <v>0</v>
      </c>
      <c r="I103" s="1">
        <v>0</v>
      </c>
    </row>
    <row r="104" spans="1:9">
      <c r="A104" t="s">
        <v>358</v>
      </c>
      <c r="B104">
        <v>5</v>
      </c>
      <c r="D104">
        <v>1</v>
      </c>
      <c r="E104" s="1">
        <v>0.2</v>
      </c>
      <c r="G104" s="2">
        <v>1790000</v>
      </c>
      <c r="H104" s="2">
        <v>380000</v>
      </c>
      <c r="I104" s="1">
        <v>0.21</v>
      </c>
    </row>
    <row r="105" spans="1:9">
      <c r="A105" t="s">
        <v>359</v>
      </c>
      <c r="B105">
        <v>16</v>
      </c>
      <c r="D105">
        <v>4</v>
      </c>
      <c r="E105" s="1">
        <v>0.25</v>
      </c>
      <c r="G105" s="2">
        <v>11370000</v>
      </c>
      <c r="H105" s="2">
        <v>2230000</v>
      </c>
      <c r="I105" s="1">
        <v>0.2</v>
      </c>
    </row>
    <row r="106" spans="1:9">
      <c r="A106" t="s">
        <v>362</v>
      </c>
      <c r="B106">
        <v>1</v>
      </c>
      <c r="E106" s="1">
        <v>0</v>
      </c>
      <c r="G106" s="2">
        <v>390000</v>
      </c>
      <c r="H106" s="2">
        <v>0</v>
      </c>
      <c r="I106" s="1">
        <v>0</v>
      </c>
    </row>
    <row r="107" spans="1:9">
      <c r="A107" t="s">
        <v>398</v>
      </c>
      <c r="B107">
        <v>3</v>
      </c>
      <c r="E107" s="1">
        <v>0</v>
      </c>
      <c r="G107" s="2">
        <v>1060000</v>
      </c>
      <c r="H107" s="2">
        <v>0</v>
      </c>
      <c r="I107" s="1">
        <v>0</v>
      </c>
    </row>
    <row r="108" spans="1:9">
      <c r="A108" t="s">
        <v>363</v>
      </c>
      <c r="B108">
        <v>9</v>
      </c>
      <c r="D108">
        <v>2</v>
      </c>
      <c r="E108" s="1">
        <v>0.22</v>
      </c>
      <c r="G108" s="2">
        <v>4820000</v>
      </c>
      <c r="H108" s="2">
        <v>530000</v>
      </c>
      <c r="I108" s="1">
        <v>0.11</v>
      </c>
    </row>
    <row r="109" spans="1:9">
      <c r="A109" t="s">
        <v>664</v>
      </c>
      <c r="B109">
        <v>1</v>
      </c>
      <c r="E109" s="1">
        <v>0</v>
      </c>
      <c r="G109" s="2">
        <v>1970000</v>
      </c>
      <c r="H109" s="2">
        <v>0</v>
      </c>
      <c r="I109" s="1">
        <v>0</v>
      </c>
    </row>
    <row r="110" spans="1:9">
      <c r="A110" t="s">
        <v>12</v>
      </c>
      <c r="B110">
        <v>4</v>
      </c>
      <c r="D110">
        <v>3</v>
      </c>
      <c r="E110" s="1">
        <v>0.75</v>
      </c>
      <c r="G110" s="2">
        <v>2340000</v>
      </c>
      <c r="H110" s="2">
        <v>1540000</v>
      </c>
      <c r="I110" s="1">
        <v>0.66</v>
      </c>
    </row>
    <row r="111" spans="1:9">
      <c r="A111" t="s">
        <v>13</v>
      </c>
      <c r="B111">
        <v>1747</v>
      </c>
      <c r="D111">
        <v>419</v>
      </c>
      <c r="E111" s="1">
        <v>0.24</v>
      </c>
      <c r="G111" s="2">
        <v>1130920000</v>
      </c>
      <c r="H111" s="2">
        <v>279900000</v>
      </c>
      <c r="I111" s="1">
        <v>0.25</v>
      </c>
    </row>
    <row r="115" spans="1:1">
      <c r="A115" t="s">
        <v>660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9"/>
  <sheetViews>
    <sheetView topLeftCell="BE43" workbookViewId="0">
      <selection activeCell="A57" sqref="A57:XFD57"/>
    </sheetView>
  </sheetViews>
  <sheetFormatPr defaultColWidth="8.85546875" defaultRowHeight="15"/>
  <cols>
    <col min="1" max="1" width="20.42578125" customWidth="1"/>
    <col min="2" max="24" width="8.85546875" customWidth="1"/>
    <col min="25" max="25" width="6" customWidth="1"/>
    <col min="26" max="27" width="8.85546875" customWidth="1"/>
    <col min="28" max="28" width="12" customWidth="1"/>
    <col min="29" max="29" width="8.85546875" customWidth="1"/>
    <col min="30" max="30" width="18.140625" customWidth="1"/>
    <col min="31" max="73" width="8.85546875" customWidth="1"/>
    <col min="77" max="77" width="13.85546875" customWidth="1"/>
  </cols>
  <sheetData>
    <row r="1" spans="1:77">
      <c r="A1" s="119"/>
      <c r="B1" s="4" t="s">
        <v>219</v>
      </c>
      <c r="C1" s="17"/>
      <c r="D1" s="15"/>
      <c r="E1" s="25"/>
      <c r="F1" s="15" t="s">
        <v>220</v>
      </c>
      <c r="G1" s="28"/>
      <c r="H1" s="28"/>
      <c r="I1" s="21"/>
      <c r="J1" s="28" t="s">
        <v>221</v>
      </c>
      <c r="K1" s="28"/>
      <c r="L1" s="28"/>
      <c r="M1" s="21"/>
      <c r="N1" s="28" t="s">
        <v>222</v>
      </c>
      <c r="O1" s="28"/>
      <c r="P1" s="28"/>
      <c r="Q1" s="21"/>
      <c r="R1" s="28" t="s">
        <v>223</v>
      </c>
      <c r="S1" s="28"/>
      <c r="T1" s="28"/>
      <c r="U1" s="21"/>
      <c r="V1" s="28" t="s">
        <v>224</v>
      </c>
      <c r="W1" s="28"/>
      <c r="X1" s="28"/>
      <c r="Y1" s="21"/>
      <c r="Z1" s="28" t="s">
        <v>225</v>
      </c>
      <c r="AA1" s="28" t="s">
        <v>225</v>
      </c>
      <c r="AB1" s="28" t="s">
        <v>225</v>
      </c>
      <c r="AD1" s="69" t="s">
        <v>252</v>
      </c>
      <c r="AE1" s="58"/>
      <c r="AF1" s="58"/>
      <c r="AG1" s="70"/>
      <c r="AH1" s="70"/>
      <c r="AI1" s="57"/>
      <c r="AJ1" s="35"/>
      <c r="AK1" s="35"/>
      <c r="AL1" s="35"/>
      <c r="AM1" s="35"/>
      <c r="AN1" s="35"/>
      <c r="AO1" s="47"/>
      <c r="AP1" s="47"/>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row>
    <row r="2" spans="1:77" ht="165">
      <c r="A2" s="120"/>
      <c r="B2" s="16" t="s">
        <v>226</v>
      </c>
      <c r="C2" s="16" t="s">
        <v>227</v>
      </c>
      <c r="D2" s="16" t="s">
        <v>228</v>
      </c>
      <c r="E2" s="26"/>
      <c r="F2" s="30" t="s">
        <v>226</v>
      </c>
      <c r="G2" s="30" t="s">
        <v>227</v>
      </c>
      <c r="H2" s="30" t="s">
        <v>228</v>
      </c>
      <c r="I2" s="20"/>
      <c r="J2" s="30" t="s">
        <v>226</v>
      </c>
      <c r="K2" s="30" t="s">
        <v>227</v>
      </c>
      <c r="L2" s="30" t="s">
        <v>228</v>
      </c>
      <c r="M2" s="20"/>
      <c r="N2" s="30" t="s">
        <v>226</v>
      </c>
      <c r="O2" s="30" t="s">
        <v>227</v>
      </c>
      <c r="P2" s="30" t="s">
        <v>228</v>
      </c>
      <c r="Q2" s="20"/>
      <c r="R2" s="30" t="s">
        <v>226</v>
      </c>
      <c r="S2" s="30" t="s">
        <v>227</v>
      </c>
      <c r="T2" s="30" t="s">
        <v>228</v>
      </c>
      <c r="U2" s="20"/>
      <c r="V2" s="30" t="s">
        <v>226</v>
      </c>
      <c r="W2" s="30" t="s">
        <v>227</v>
      </c>
      <c r="X2" s="30" t="s">
        <v>228</v>
      </c>
      <c r="Y2" s="20"/>
      <c r="Z2" s="30" t="s">
        <v>226</v>
      </c>
      <c r="AA2" s="30" t="s">
        <v>227</v>
      </c>
      <c r="AB2" s="30" t="s">
        <v>228</v>
      </c>
      <c r="AD2" s="41"/>
      <c r="AE2" s="42"/>
      <c r="AF2" s="43" t="s">
        <v>253</v>
      </c>
      <c r="AG2" s="78"/>
      <c r="AH2" s="79"/>
      <c r="AI2" s="42"/>
      <c r="AJ2" s="43" t="s">
        <v>254</v>
      </c>
      <c r="AK2" s="48"/>
      <c r="AL2" s="64"/>
      <c r="AM2" s="42"/>
      <c r="AN2" s="43" t="s">
        <v>255</v>
      </c>
      <c r="AO2" s="44"/>
      <c r="AP2" s="64"/>
      <c r="AQ2" s="91"/>
      <c r="AR2" s="43" t="s">
        <v>256</v>
      </c>
      <c r="AS2" s="42"/>
      <c r="AT2" s="66"/>
      <c r="AU2" s="58"/>
      <c r="AV2" s="43" t="s">
        <v>257</v>
      </c>
      <c r="AW2" s="44"/>
      <c r="AX2" s="64"/>
      <c r="AY2" s="42"/>
      <c r="AZ2" s="43" t="s">
        <v>258</v>
      </c>
      <c r="BA2" s="44"/>
      <c r="BB2" s="66"/>
      <c r="BC2" s="42"/>
      <c r="BD2" s="43" t="s">
        <v>259</v>
      </c>
      <c r="BE2" s="44"/>
      <c r="BF2" s="59"/>
      <c r="BG2" s="45"/>
      <c r="BH2" s="43" t="s">
        <v>260</v>
      </c>
      <c r="BI2" s="44"/>
      <c r="BJ2" s="68"/>
      <c r="BK2" s="91"/>
      <c r="BL2" s="43" t="s">
        <v>261</v>
      </c>
      <c r="BM2" s="91"/>
      <c r="BN2" s="66"/>
      <c r="BO2" s="46"/>
      <c r="BP2" s="43" t="s">
        <v>262</v>
      </c>
      <c r="BQ2" s="44"/>
      <c r="BR2" s="64"/>
      <c r="BS2" s="45"/>
      <c r="BT2" s="43" t="s">
        <v>225</v>
      </c>
      <c r="BU2" s="44"/>
      <c r="BV2" t="s">
        <v>713</v>
      </c>
      <c r="BW2" t="s">
        <v>714</v>
      </c>
      <c r="BX2" s="128" t="s">
        <v>716</v>
      </c>
      <c r="BY2" s="128" t="s">
        <v>715</v>
      </c>
    </row>
    <row r="3" spans="1:77" s="35" customFormat="1" ht="45">
      <c r="A3" s="120"/>
      <c r="B3" s="16"/>
      <c r="C3" s="16"/>
      <c r="D3" s="16"/>
      <c r="E3" s="26"/>
      <c r="F3" s="93"/>
      <c r="G3" s="93"/>
      <c r="H3" s="93"/>
      <c r="I3" s="65"/>
      <c r="J3" s="93"/>
      <c r="K3" s="93"/>
      <c r="L3" s="93"/>
      <c r="M3" s="65"/>
      <c r="N3" s="93"/>
      <c r="O3" s="93"/>
      <c r="P3" s="93"/>
      <c r="Q3" s="65"/>
      <c r="R3" s="93"/>
      <c r="S3" s="93"/>
      <c r="T3" s="93"/>
      <c r="U3" s="65"/>
      <c r="V3" s="93"/>
      <c r="W3" s="93"/>
      <c r="X3" s="93"/>
      <c r="Y3" s="65"/>
      <c r="Z3" s="93"/>
      <c r="AA3" s="93"/>
      <c r="AB3" s="93"/>
      <c r="AD3" s="36"/>
      <c r="AE3" s="93" t="s">
        <v>226</v>
      </c>
      <c r="AF3" s="93" t="s">
        <v>227</v>
      </c>
      <c r="AG3" s="81" t="s">
        <v>228</v>
      </c>
      <c r="AH3" s="65"/>
      <c r="AI3" s="93" t="s">
        <v>226</v>
      </c>
      <c r="AJ3" s="93" t="s">
        <v>227</v>
      </c>
      <c r="AK3" s="49" t="s">
        <v>228</v>
      </c>
      <c r="AL3" s="65"/>
      <c r="AM3" s="93" t="s">
        <v>226</v>
      </c>
      <c r="AN3" s="93" t="s">
        <v>227</v>
      </c>
      <c r="AO3" s="93" t="s">
        <v>228</v>
      </c>
      <c r="AP3" s="65"/>
      <c r="AQ3" s="93" t="s">
        <v>226</v>
      </c>
      <c r="AR3" s="93" t="s">
        <v>227</v>
      </c>
      <c r="AS3" s="81" t="s">
        <v>228</v>
      </c>
      <c r="AT3" s="66"/>
      <c r="AU3" s="77" t="s">
        <v>226</v>
      </c>
      <c r="AV3" s="93" t="s">
        <v>227</v>
      </c>
      <c r="AW3" s="93" t="s">
        <v>228</v>
      </c>
      <c r="AX3" s="65"/>
      <c r="AY3" s="93" t="s">
        <v>226</v>
      </c>
      <c r="AZ3" s="93" t="s">
        <v>227</v>
      </c>
      <c r="BA3" s="93" t="s">
        <v>228</v>
      </c>
      <c r="BB3" s="87"/>
      <c r="BC3" s="93" t="s">
        <v>226</v>
      </c>
      <c r="BD3" s="93" t="s">
        <v>227</v>
      </c>
      <c r="BE3" s="93" t="s">
        <v>228</v>
      </c>
      <c r="BF3" s="60"/>
      <c r="BG3" s="93" t="s">
        <v>226</v>
      </c>
      <c r="BH3" s="93" t="s">
        <v>227</v>
      </c>
      <c r="BI3" s="93" t="s">
        <v>228</v>
      </c>
      <c r="BJ3" s="67"/>
      <c r="BK3" s="93" t="s">
        <v>226</v>
      </c>
      <c r="BL3" s="93" t="s">
        <v>227</v>
      </c>
      <c r="BM3" s="81" t="s">
        <v>228</v>
      </c>
      <c r="BN3" s="66"/>
      <c r="BO3" s="93" t="s">
        <v>226</v>
      </c>
      <c r="BP3" s="93" t="s">
        <v>227</v>
      </c>
      <c r="BQ3" s="93" t="s">
        <v>228</v>
      </c>
      <c r="BR3" s="65"/>
      <c r="BS3" s="93" t="s">
        <v>226</v>
      </c>
      <c r="BT3" s="71" t="s">
        <v>227</v>
      </c>
      <c r="BU3" s="93" t="s">
        <v>228</v>
      </c>
    </row>
    <row r="4" spans="1:77">
      <c r="A4" s="121" t="s">
        <v>229</v>
      </c>
      <c r="B4" s="29"/>
      <c r="C4" s="29"/>
      <c r="D4" s="5"/>
      <c r="E4" s="27"/>
      <c r="F4" s="29"/>
      <c r="G4" s="29"/>
      <c r="H4" s="6"/>
      <c r="I4" s="22"/>
      <c r="J4" s="29"/>
      <c r="K4" s="29"/>
      <c r="L4" s="6"/>
      <c r="M4" s="22"/>
      <c r="N4" s="29"/>
      <c r="O4" s="29"/>
      <c r="P4" s="8"/>
      <c r="Q4" s="24"/>
      <c r="R4" s="29"/>
      <c r="S4" s="29"/>
      <c r="T4" s="8"/>
      <c r="U4" s="24"/>
      <c r="V4" s="29"/>
      <c r="W4" s="29"/>
      <c r="X4" s="6"/>
      <c r="Y4" s="22"/>
      <c r="Z4" s="29"/>
      <c r="AA4" s="29"/>
      <c r="AB4" s="8"/>
      <c r="AD4" s="37" t="s">
        <v>229</v>
      </c>
      <c r="AE4" s="50"/>
      <c r="AF4" s="50"/>
      <c r="AG4" s="72"/>
      <c r="AH4" s="61"/>
      <c r="AI4" s="50"/>
      <c r="AJ4" s="50"/>
      <c r="AK4" s="50"/>
      <c r="AL4" s="61"/>
      <c r="AM4" s="50"/>
      <c r="AN4" s="50"/>
      <c r="AO4" s="50"/>
      <c r="AP4" s="61"/>
      <c r="AQ4" s="91"/>
      <c r="AR4" s="91"/>
      <c r="AS4" s="42"/>
      <c r="AT4" s="66"/>
      <c r="AU4" s="83"/>
      <c r="AV4" s="50"/>
      <c r="AW4" s="50"/>
      <c r="AX4" s="61"/>
      <c r="AY4" s="50"/>
      <c r="AZ4" s="50"/>
      <c r="BA4" s="50"/>
      <c r="BB4" s="86"/>
      <c r="BC4" s="50"/>
      <c r="BD4" s="50"/>
      <c r="BE4" s="50"/>
      <c r="BF4" s="61"/>
      <c r="BG4" s="50"/>
      <c r="BH4" s="50"/>
      <c r="BI4" s="50"/>
      <c r="BJ4" s="61"/>
      <c r="BK4" s="91"/>
      <c r="BL4" s="91"/>
      <c r="BM4" s="91"/>
      <c r="BN4" s="66"/>
      <c r="BO4" s="50"/>
      <c r="BP4" s="50"/>
      <c r="BQ4" s="50"/>
      <c r="BR4" s="61"/>
      <c r="BS4" s="50"/>
      <c r="BT4" s="72"/>
      <c r="BU4" s="50"/>
    </row>
    <row r="5" spans="1:77">
      <c r="A5" s="120" t="s">
        <v>405</v>
      </c>
      <c r="B5" s="29">
        <v>3</v>
      </c>
      <c r="C5" s="29">
        <v>0</v>
      </c>
      <c r="D5" s="5">
        <v>0</v>
      </c>
      <c r="E5" s="27"/>
      <c r="F5" s="29">
        <v>2</v>
      </c>
      <c r="G5" s="29">
        <v>0</v>
      </c>
      <c r="H5" s="6">
        <v>0</v>
      </c>
      <c r="I5" s="22"/>
      <c r="J5" s="29">
        <v>0</v>
      </c>
      <c r="K5" s="29">
        <v>0</v>
      </c>
      <c r="L5" s="29">
        <v>0</v>
      </c>
      <c r="M5" s="23"/>
      <c r="N5" s="29">
        <v>0</v>
      </c>
      <c r="O5" s="29">
        <v>0</v>
      </c>
      <c r="P5" s="6">
        <v>0</v>
      </c>
      <c r="Q5" s="22"/>
      <c r="R5" s="29">
        <v>1</v>
      </c>
      <c r="S5" s="29">
        <v>0</v>
      </c>
      <c r="T5" s="6">
        <v>0</v>
      </c>
      <c r="U5" s="22"/>
      <c r="V5" s="29">
        <v>1</v>
      </c>
      <c r="W5" s="29">
        <v>0</v>
      </c>
      <c r="X5" s="6">
        <v>0</v>
      </c>
      <c r="Y5" s="22"/>
      <c r="Z5" s="29">
        <v>7</v>
      </c>
      <c r="AA5" s="29">
        <v>0</v>
      </c>
      <c r="AB5" s="6">
        <v>0</v>
      </c>
      <c r="AD5" s="39" t="s">
        <v>201</v>
      </c>
      <c r="AE5" s="51">
        <v>0</v>
      </c>
      <c r="AF5" s="51">
        <v>0</v>
      </c>
      <c r="AG5" s="73">
        <v>0</v>
      </c>
      <c r="AH5" s="62"/>
      <c r="AI5" s="51">
        <v>1</v>
      </c>
      <c r="AJ5" s="51">
        <v>0</v>
      </c>
      <c r="AK5" s="51">
        <v>0</v>
      </c>
      <c r="AL5" s="62"/>
      <c r="AM5" s="51">
        <v>0</v>
      </c>
      <c r="AN5" s="51">
        <v>0</v>
      </c>
      <c r="AO5" s="51">
        <v>0</v>
      </c>
      <c r="AP5" s="62"/>
      <c r="AQ5" s="92">
        <v>0</v>
      </c>
      <c r="AR5" s="92">
        <v>0</v>
      </c>
      <c r="AS5" s="89">
        <v>0</v>
      </c>
      <c r="AT5" s="66"/>
      <c r="AU5" s="82">
        <v>0</v>
      </c>
      <c r="AV5" s="51">
        <v>0</v>
      </c>
      <c r="AW5" s="51">
        <v>0</v>
      </c>
      <c r="AX5" s="62"/>
      <c r="AY5" s="51">
        <v>0</v>
      </c>
      <c r="AZ5" s="51">
        <v>0</v>
      </c>
      <c r="BA5" s="51">
        <v>0</v>
      </c>
      <c r="BB5" s="85"/>
      <c r="BC5" s="51">
        <v>0</v>
      </c>
      <c r="BD5" s="51">
        <v>0</v>
      </c>
      <c r="BE5" s="51">
        <v>0</v>
      </c>
      <c r="BF5" s="62"/>
      <c r="BG5" s="51">
        <v>0</v>
      </c>
      <c r="BH5" s="51">
        <v>0</v>
      </c>
      <c r="BI5" s="51">
        <v>0</v>
      </c>
      <c r="BJ5" s="62"/>
      <c r="BK5" s="92">
        <v>0</v>
      </c>
      <c r="BL5" s="92">
        <v>0</v>
      </c>
      <c r="BM5" s="92">
        <v>0</v>
      </c>
      <c r="BN5" s="66"/>
      <c r="BO5" s="51">
        <v>2</v>
      </c>
      <c r="BP5" s="51">
        <v>0</v>
      </c>
      <c r="BQ5" s="51">
        <v>0</v>
      </c>
      <c r="BR5" s="62"/>
      <c r="BS5" s="51">
        <v>3</v>
      </c>
      <c r="BT5" s="73">
        <v>0</v>
      </c>
      <c r="BU5" s="51">
        <v>0</v>
      </c>
      <c r="BV5" s="129">
        <f>Z5+BS5</f>
        <v>10</v>
      </c>
      <c r="BW5" s="129">
        <f>AA5+BT5</f>
        <v>0</v>
      </c>
      <c r="BX5">
        <f>BW5*100/BV5</f>
        <v>0</v>
      </c>
      <c r="BY5" s="47">
        <f>AB5+BU5</f>
        <v>0</v>
      </c>
    </row>
    <row r="6" spans="1:77">
      <c r="A6" s="120" t="s">
        <v>230</v>
      </c>
      <c r="B6" s="29">
        <v>0</v>
      </c>
      <c r="C6" s="29">
        <v>0</v>
      </c>
      <c r="D6" s="5">
        <v>0</v>
      </c>
      <c r="E6" s="27"/>
      <c r="F6" s="29">
        <v>0</v>
      </c>
      <c r="G6" s="29">
        <v>0</v>
      </c>
      <c r="H6" s="29">
        <v>0</v>
      </c>
      <c r="I6" s="23"/>
      <c r="J6" s="29">
        <v>0</v>
      </c>
      <c r="K6" s="29">
        <v>0</v>
      </c>
      <c r="L6" s="29">
        <v>0</v>
      </c>
      <c r="M6" s="23"/>
      <c r="N6" s="29">
        <v>1</v>
      </c>
      <c r="O6" s="29">
        <v>0</v>
      </c>
      <c r="P6" s="6">
        <v>0</v>
      </c>
      <c r="Q6" s="22"/>
      <c r="R6" s="29">
        <v>0</v>
      </c>
      <c r="S6" s="29">
        <v>0</v>
      </c>
      <c r="T6" s="6">
        <v>0</v>
      </c>
      <c r="U6" s="22"/>
      <c r="V6" s="29">
        <v>0</v>
      </c>
      <c r="W6" s="29">
        <v>0</v>
      </c>
      <c r="X6" s="6">
        <v>0</v>
      </c>
      <c r="Y6" s="22"/>
      <c r="Z6" s="29">
        <v>1</v>
      </c>
      <c r="AA6" s="29">
        <v>0</v>
      </c>
      <c r="AB6" s="6">
        <v>0</v>
      </c>
      <c r="BV6" s="129">
        <f t="shared" ref="BV6:BV69" si="0">Z6+BS6</f>
        <v>1</v>
      </c>
      <c r="BW6" s="129">
        <f t="shared" ref="BW6:BW69" si="1">AA6+BT6</f>
        <v>0</v>
      </c>
      <c r="BX6" s="35">
        <f t="shared" ref="BX6:BX69" si="2">BW6*100/BV6</f>
        <v>0</v>
      </c>
      <c r="BY6" s="47">
        <f t="shared" ref="BY6:BY69" si="3">AB6+BU6</f>
        <v>0</v>
      </c>
    </row>
    <row r="7" spans="1:77">
      <c r="A7" s="120" t="s">
        <v>278</v>
      </c>
      <c r="B7" s="29">
        <v>2</v>
      </c>
      <c r="C7" s="29">
        <v>1</v>
      </c>
      <c r="D7" s="5">
        <v>40190.663999999997</v>
      </c>
      <c r="E7" s="27"/>
      <c r="F7" s="29">
        <v>0</v>
      </c>
      <c r="G7" s="29">
        <v>0</v>
      </c>
      <c r="H7" s="29">
        <v>0</v>
      </c>
      <c r="I7" s="23"/>
      <c r="J7" s="29">
        <v>0</v>
      </c>
      <c r="K7" s="29">
        <v>0</v>
      </c>
      <c r="L7" s="29">
        <v>0</v>
      </c>
      <c r="M7" s="23"/>
      <c r="N7" s="29">
        <v>0</v>
      </c>
      <c r="O7" s="29">
        <v>0</v>
      </c>
      <c r="P7" s="6">
        <v>0</v>
      </c>
      <c r="Q7" s="22"/>
      <c r="R7" s="29">
        <v>0</v>
      </c>
      <c r="S7" s="29">
        <v>0</v>
      </c>
      <c r="T7" s="6">
        <v>0</v>
      </c>
      <c r="U7" s="22"/>
      <c r="V7" s="29">
        <v>0</v>
      </c>
      <c r="W7" s="29">
        <v>0</v>
      </c>
      <c r="X7" s="6">
        <v>0</v>
      </c>
      <c r="Y7" s="22"/>
      <c r="Z7" s="29">
        <v>2</v>
      </c>
      <c r="AA7" s="29">
        <v>1</v>
      </c>
      <c r="AB7" s="6">
        <v>40190.663999999997</v>
      </c>
      <c r="BV7" s="129">
        <f t="shared" si="0"/>
        <v>2</v>
      </c>
      <c r="BW7" s="129">
        <f t="shared" si="1"/>
        <v>1</v>
      </c>
      <c r="BX7" s="35">
        <f t="shared" si="2"/>
        <v>50</v>
      </c>
      <c r="BY7" s="47">
        <f t="shared" si="3"/>
        <v>40190.663999999997</v>
      </c>
    </row>
    <row r="8" spans="1:77">
      <c r="A8" s="120" t="s">
        <v>280</v>
      </c>
      <c r="B8" s="29">
        <v>0</v>
      </c>
      <c r="C8" s="29">
        <v>0</v>
      </c>
      <c r="D8" s="5">
        <v>0</v>
      </c>
      <c r="E8" s="27"/>
      <c r="F8" s="29">
        <v>1</v>
      </c>
      <c r="G8" s="29">
        <v>1</v>
      </c>
      <c r="H8" s="6">
        <v>67852</v>
      </c>
      <c r="I8" s="22"/>
      <c r="J8" s="29">
        <v>0</v>
      </c>
      <c r="K8" s="29">
        <v>0</v>
      </c>
      <c r="L8" s="29">
        <v>0</v>
      </c>
      <c r="M8" s="23"/>
      <c r="N8" s="29">
        <v>0</v>
      </c>
      <c r="O8" s="29">
        <v>0</v>
      </c>
      <c r="P8" s="6">
        <v>0</v>
      </c>
      <c r="Q8" s="22"/>
      <c r="R8" s="29">
        <v>4</v>
      </c>
      <c r="S8" s="29">
        <v>0</v>
      </c>
      <c r="T8" s="6">
        <v>0</v>
      </c>
      <c r="U8" s="22"/>
      <c r="V8" s="29">
        <v>0</v>
      </c>
      <c r="W8" s="29">
        <v>0</v>
      </c>
      <c r="X8" s="6">
        <v>0</v>
      </c>
      <c r="Y8" s="22"/>
      <c r="Z8" s="29">
        <v>5</v>
      </c>
      <c r="AA8" s="29">
        <v>1</v>
      </c>
      <c r="AB8" s="6">
        <v>67852</v>
      </c>
      <c r="BV8" s="129">
        <f t="shared" si="0"/>
        <v>5</v>
      </c>
      <c r="BW8" s="129">
        <f t="shared" si="1"/>
        <v>1</v>
      </c>
      <c r="BX8" s="35">
        <f t="shared" si="2"/>
        <v>20</v>
      </c>
      <c r="BY8" s="47">
        <f t="shared" si="3"/>
        <v>67852</v>
      </c>
    </row>
    <row r="9" spans="1:77">
      <c r="A9" s="120" t="s">
        <v>321</v>
      </c>
      <c r="B9" s="29">
        <v>5</v>
      </c>
      <c r="C9" s="29">
        <v>4</v>
      </c>
      <c r="D9" s="5">
        <v>229990.71999999997</v>
      </c>
      <c r="E9" s="27"/>
      <c r="F9" s="29">
        <v>1</v>
      </c>
      <c r="G9" s="29">
        <v>1</v>
      </c>
      <c r="H9" s="6">
        <v>62678.400000000001</v>
      </c>
      <c r="I9" s="22"/>
      <c r="J9" s="29">
        <v>0</v>
      </c>
      <c r="K9" s="29">
        <v>0</v>
      </c>
      <c r="L9" s="29">
        <v>0</v>
      </c>
      <c r="M9" s="23"/>
      <c r="N9" s="29">
        <v>0</v>
      </c>
      <c r="O9" s="29">
        <v>0</v>
      </c>
      <c r="P9" s="6">
        <v>0</v>
      </c>
      <c r="Q9" s="22"/>
      <c r="R9" s="29">
        <v>1</v>
      </c>
      <c r="S9" s="29">
        <v>0</v>
      </c>
      <c r="T9" s="6">
        <v>0</v>
      </c>
      <c r="U9" s="22"/>
      <c r="V9" s="29">
        <v>1</v>
      </c>
      <c r="W9" s="29">
        <v>1</v>
      </c>
      <c r="X9" s="6">
        <v>29271.74</v>
      </c>
      <c r="Y9" s="22"/>
      <c r="Z9" s="29">
        <v>8</v>
      </c>
      <c r="AA9" s="29">
        <v>6</v>
      </c>
      <c r="AB9" s="6">
        <v>321940.86</v>
      </c>
      <c r="AD9" s="39" t="s">
        <v>51</v>
      </c>
      <c r="AE9" s="51">
        <v>0</v>
      </c>
      <c r="AF9" s="51">
        <v>0</v>
      </c>
      <c r="AG9" s="73">
        <v>0</v>
      </c>
      <c r="AH9" s="62"/>
      <c r="AI9" s="51">
        <v>0</v>
      </c>
      <c r="AJ9" s="51">
        <v>0</v>
      </c>
      <c r="AK9" s="51">
        <v>0</v>
      </c>
      <c r="AL9" s="62"/>
      <c r="AM9" s="51">
        <v>0</v>
      </c>
      <c r="AN9" s="51">
        <v>0</v>
      </c>
      <c r="AO9" s="51">
        <v>0</v>
      </c>
      <c r="AP9" s="62"/>
      <c r="AQ9" s="92">
        <v>0</v>
      </c>
      <c r="AR9" s="92">
        <v>0</v>
      </c>
      <c r="AS9" s="89">
        <v>0</v>
      </c>
      <c r="AT9" s="66"/>
      <c r="AU9" s="82">
        <v>1</v>
      </c>
      <c r="AV9" s="51">
        <v>0</v>
      </c>
      <c r="AW9" s="51">
        <v>0</v>
      </c>
      <c r="AX9" s="62"/>
      <c r="AY9" s="51">
        <v>0</v>
      </c>
      <c r="AZ9" s="51">
        <v>0</v>
      </c>
      <c r="BA9" s="51">
        <v>0</v>
      </c>
      <c r="BB9" s="85"/>
      <c r="BC9" s="51">
        <v>0</v>
      </c>
      <c r="BD9" s="51">
        <v>0</v>
      </c>
      <c r="BE9" s="51">
        <v>0</v>
      </c>
      <c r="BF9" s="62"/>
      <c r="BG9" s="51">
        <v>0</v>
      </c>
      <c r="BH9" s="51">
        <v>0</v>
      </c>
      <c r="BI9" s="51">
        <v>0</v>
      </c>
      <c r="BJ9" s="62"/>
      <c r="BK9" s="92">
        <v>0</v>
      </c>
      <c r="BL9" s="92">
        <v>0</v>
      </c>
      <c r="BM9" s="92">
        <v>0</v>
      </c>
      <c r="BN9" s="66"/>
      <c r="BO9" s="51">
        <v>1</v>
      </c>
      <c r="BP9" s="51">
        <v>0</v>
      </c>
      <c r="BQ9" s="51">
        <v>0</v>
      </c>
      <c r="BR9" s="62"/>
      <c r="BS9" s="51">
        <v>2</v>
      </c>
      <c r="BT9" s="73">
        <v>0</v>
      </c>
      <c r="BU9" s="51">
        <v>0</v>
      </c>
      <c r="BV9" s="129">
        <f t="shared" si="0"/>
        <v>10</v>
      </c>
      <c r="BW9" s="129">
        <f t="shared" si="1"/>
        <v>6</v>
      </c>
      <c r="BX9" s="35">
        <f t="shared" si="2"/>
        <v>60</v>
      </c>
      <c r="BY9" s="47">
        <f t="shared" si="3"/>
        <v>321940.86</v>
      </c>
    </row>
    <row r="10" spans="1:77">
      <c r="A10" s="120" t="s">
        <v>282</v>
      </c>
      <c r="B10" s="29">
        <v>0</v>
      </c>
      <c r="C10" s="29">
        <v>0</v>
      </c>
      <c r="D10" s="5">
        <v>0</v>
      </c>
      <c r="E10" s="27"/>
      <c r="F10" s="29">
        <v>0</v>
      </c>
      <c r="G10" s="29">
        <v>0</v>
      </c>
      <c r="H10" s="29">
        <v>0</v>
      </c>
      <c r="I10" s="23"/>
      <c r="J10" s="29">
        <v>0</v>
      </c>
      <c r="K10" s="29">
        <v>0</v>
      </c>
      <c r="L10" s="29">
        <v>0</v>
      </c>
      <c r="M10" s="23"/>
      <c r="N10" s="29">
        <v>0</v>
      </c>
      <c r="O10" s="29">
        <v>0</v>
      </c>
      <c r="P10" s="6">
        <v>0</v>
      </c>
      <c r="Q10" s="22"/>
      <c r="R10" s="29">
        <v>3</v>
      </c>
      <c r="S10" s="29">
        <v>1</v>
      </c>
      <c r="T10" s="6">
        <v>400223.04</v>
      </c>
      <c r="U10" s="22"/>
      <c r="V10" s="29">
        <v>0</v>
      </c>
      <c r="W10" s="29">
        <v>0</v>
      </c>
      <c r="X10" s="6">
        <v>0</v>
      </c>
      <c r="Y10" s="22"/>
      <c r="Z10" s="29">
        <v>3</v>
      </c>
      <c r="AA10" s="29">
        <v>1</v>
      </c>
      <c r="AB10" s="6">
        <v>400223.04</v>
      </c>
      <c r="BV10" s="129">
        <f t="shared" si="0"/>
        <v>3</v>
      </c>
      <c r="BW10" s="129">
        <f t="shared" si="1"/>
        <v>1</v>
      </c>
      <c r="BX10" s="35">
        <f t="shared" si="2"/>
        <v>33.333333333333336</v>
      </c>
      <c r="BY10" s="47">
        <f t="shared" si="3"/>
        <v>400223.04</v>
      </c>
    </row>
    <row r="11" spans="1:77">
      <c r="A11" s="120" t="s">
        <v>283</v>
      </c>
      <c r="B11" s="29">
        <v>0</v>
      </c>
      <c r="C11" s="29">
        <v>0</v>
      </c>
      <c r="D11" s="5">
        <v>0</v>
      </c>
      <c r="E11" s="27"/>
      <c r="F11" s="29">
        <v>0</v>
      </c>
      <c r="G11" s="29">
        <v>0</v>
      </c>
      <c r="H11" s="29">
        <v>0</v>
      </c>
      <c r="I11" s="23"/>
      <c r="J11" s="29">
        <v>0</v>
      </c>
      <c r="K11" s="29">
        <v>0</v>
      </c>
      <c r="L11" s="29">
        <v>0</v>
      </c>
      <c r="M11" s="23"/>
      <c r="N11" s="29">
        <v>0</v>
      </c>
      <c r="O11" s="29">
        <v>0</v>
      </c>
      <c r="P11" s="6">
        <v>0</v>
      </c>
      <c r="Q11" s="22"/>
      <c r="R11" s="29">
        <v>1</v>
      </c>
      <c r="S11" s="29">
        <v>0</v>
      </c>
      <c r="T11" s="6">
        <v>0</v>
      </c>
      <c r="U11" s="22"/>
      <c r="V11" s="29">
        <v>0</v>
      </c>
      <c r="W11" s="29">
        <v>0</v>
      </c>
      <c r="X11" s="6">
        <v>0</v>
      </c>
      <c r="Y11" s="22"/>
      <c r="Z11" s="29">
        <v>1</v>
      </c>
      <c r="AA11" s="29">
        <v>0</v>
      </c>
      <c r="AB11" s="6">
        <v>0</v>
      </c>
      <c r="AD11" s="39" t="s">
        <v>680</v>
      </c>
      <c r="AE11" s="51">
        <v>0</v>
      </c>
      <c r="AF11" s="51">
        <v>0</v>
      </c>
      <c r="AG11" s="73">
        <v>0</v>
      </c>
      <c r="AH11" s="62"/>
      <c r="AI11" s="51">
        <v>0</v>
      </c>
      <c r="AJ11" s="51">
        <v>0</v>
      </c>
      <c r="AK11" s="51">
        <v>0</v>
      </c>
      <c r="AL11" s="62"/>
      <c r="AM11" s="51">
        <v>0</v>
      </c>
      <c r="AN11" s="51">
        <v>0</v>
      </c>
      <c r="AO11" s="51">
        <v>0</v>
      </c>
      <c r="AP11" s="62"/>
      <c r="AQ11" s="92">
        <v>0</v>
      </c>
      <c r="AR11" s="92">
        <v>0</v>
      </c>
      <c r="AS11" s="89">
        <v>0</v>
      </c>
      <c r="AT11" s="66"/>
      <c r="AU11" s="82">
        <v>1</v>
      </c>
      <c r="AV11" s="51">
        <v>1</v>
      </c>
      <c r="AW11" s="51">
        <v>15360.736000000001</v>
      </c>
      <c r="AX11" s="62"/>
      <c r="AY11" s="51">
        <v>0</v>
      </c>
      <c r="AZ11" s="51">
        <v>0</v>
      </c>
      <c r="BA11" s="51">
        <v>0</v>
      </c>
      <c r="BB11" s="85"/>
      <c r="BC11" s="51">
        <v>0</v>
      </c>
      <c r="BD11" s="51">
        <v>0</v>
      </c>
      <c r="BE11" s="51">
        <v>0</v>
      </c>
      <c r="BF11" s="62"/>
      <c r="BG11" s="51">
        <v>0</v>
      </c>
      <c r="BH11" s="51">
        <v>0</v>
      </c>
      <c r="BI11" s="51">
        <v>0</v>
      </c>
      <c r="BJ11" s="62"/>
      <c r="BK11" s="92">
        <v>0</v>
      </c>
      <c r="BL11" s="92">
        <v>0</v>
      </c>
      <c r="BM11" s="92">
        <v>0</v>
      </c>
      <c r="BN11" s="66"/>
      <c r="BO11" s="51">
        <v>1</v>
      </c>
      <c r="BP11" s="51">
        <v>0</v>
      </c>
      <c r="BQ11" s="51">
        <v>0</v>
      </c>
      <c r="BR11" s="62"/>
      <c r="BS11" s="51">
        <v>2</v>
      </c>
      <c r="BT11" s="73">
        <v>1</v>
      </c>
      <c r="BU11" s="51">
        <v>15360.736000000001</v>
      </c>
      <c r="BV11" s="129">
        <f t="shared" si="0"/>
        <v>3</v>
      </c>
      <c r="BW11" s="129">
        <f t="shared" si="1"/>
        <v>1</v>
      </c>
      <c r="BX11" s="35">
        <f t="shared" si="2"/>
        <v>33.333333333333336</v>
      </c>
      <c r="BY11" s="47">
        <f t="shared" si="3"/>
        <v>15360.736000000001</v>
      </c>
    </row>
    <row r="12" spans="1:77">
      <c r="A12" s="123" t="s">
        <v>711</v>
      </c>
      <c r="AD12" s="39" t="s">
        <v>263</v>
      </c>
      <c r="AE12" s="51">
        <v>0</v>
      </c>
      <c r="AF12" s="51">
        <v>0</v>
      </c>
      <c r="AG12" s="73">
        <v>0</v>
      </c>
      <c r="AH12" s="62"/>
      <c r="AI12" s="51">
        <v>0</v>
      </c>
      <c r="AJ12" s="51">
        <v>0</v>
      </c>
      <c r="AK12" s="51">
        <v>0</v>
      </c>
      <c r="AL12" s="62"/>
      <c r="AM12" s="51">
        <v>0</v>
      </c>
      <c r="AN12" s="51">
        <v>0</v>
      </c>
      <c r="AO12" s="51">
        <v>0</v>
      </c>
      <c r="AP12" s="62"/>
      <c r="AQ12" s="92">
        <v>0</v>
      </c>
      <c r="AR12" s="92">
        <v>0</v>
      </c>
      <c r="AS12" s="89">
        <v>0</v>
      </c>
      <c r="AT12" s="66"/>
      <c r="AU12" s="82">
        <v>0</v>
      </c>
      <c r="AV12" s="51">
        <v>0</v>
      </c>
      <c r="AW12" s="51">
        <v>0</v>
      </c>
      <c r="AX12" s="62"/>
      <c r="AY12" s="51">
        <v>0</v>
      </c>
      <c r="AZ12" s="51">
        <v>0</v>
      </c>
      <c r="BA12" s="51">
        <v>0</v>
      </c>
      <c r="BB12" s="85"/>
      <c r="BC12" s="51">
        <v>0</v>
      </c>
      <c r="BD12" s="51">
        <v>0</v>
      </c>
      <c r="BE12" s="51">
        <v>0</v>
      </c>
      <c r="BF12" s="62"/>
      <c r="BG12" s="51">
        <v>0</v>
      </c>
      <c r="BH12" s="51">
        <v>0</v>
      </c>
      <c r="BI12" s="51">
        <v>0</v>
      </c>
      <c r="BJ12" s="62"/>
      <c r="BK12" s="92">
        <v>0</v>
      </c>
      <c r="BL12" s="92">
        <v>0</v>
      </c>
      <c r="BM12" s="92">
        <v>0</v>
      </c>
      <c r="BN12" s="66"/>
      <c r="BO12" s="51">
        <v>0</v>
      </c>
      <c r="BP12" s="51">
        <v>0</v>
      </c>
      <c r="BQ12" s="51">
        <v>0</v>
      </c>
      <c r="BR12" s="62"/>
      <c r="BS12" s="51">
        <v>4</v>
      </c>
      <c r="BT12" s="73">
        <v>4</v>
      </c>
      <c r="BU12" s="51">
        <v>405066.4</v>
      </c>
      <c r="BV12" s="129">
        <f t="shared" si="0"/>
        <v>4</v>
      </c>
      <c r="BW12" s="129">
        <f t="shared" si="1"/>
        <v>4</v>
      </c>
      <c r="BX12" s="35">
        <f t="shared" si="2"/>
        <v>100</v>
      </c>
      <c r="BY12" s="47">
        <f t="shared" si="3"/>
        <v>405066.4</v>
      </c>
    </row>
    <row r="13" spans="1:77" s="35" customFormat="1">
      <c r="A13" s="120" t="s">
        <v>712</v>
      </c>
      <c r="B13" s="29">
        <v>2</v>
      </c>
      <c r="C13" s="29">
        <v>0</v>
      </c>
      <c r="D13" s="5">
        <v>0</v>
      </c>
      <c r="E13" s="27"/>
      <c r="F13" s="29">
        <v>0</v>
      </c>
      <c r="G13" s="29">
        <v>0</v>
      </c>
      <c r="H13" s="29">
        <v>0</v>
      </c>
      <c r="I13" s="23"/>
      <c r="J13" s="29">
        <v>0</v>
      </c>
      <c r="K13" s="29">
        <v>0</v>
      </c>
      <c r="L13" s="29">
        <v>0</v>
      </c>
      <c r="M13" s="23"/>
      <c r="N13" s="29">
        <v>0</v>
      </c>
      <c r="O13" s="29">
        <v>0</v>
      </c>
      <c r="P13" s="6">
        <v>0</v>
      </c>
      <c r="Q13" s="22"/>
      <c r="R13" s="29">
        <v>4</v>
      </c>
      <c r="S13" s="29">
        <v>2</v>
      </c>
      <c r="T13" s="6">
        <v>675807.48800000001</v>
      </c>
      <c r="U13" s="22"/>
      <c r="V13" s="29">
        <v>0</v>
      </c>
      <c r="W13" s="29">
        <v>0</v>
      </c>
      <c r="X13" s="6">
        <v>0</v>
      </c>
      <c r="Y13" s="22"/>
      <c r="Z13" s="29">
        <v>6</v>
      </c>
      <c r="AA13" s="29">
        <v>2</v>
      </c>
      <c r="AB13" s="6">
        <v>675807.48800000001</v>
      </c>
      <c r="AD13" s="39" t="s">
        <v>231</v>
      </c>
      <c r="AE13" s="51">
        <v>0</v>
      </c>
      <c r="AF13" s="51">
        <v>0</v>
      </c>
      <c r="AG13" s="73">
        <v>0</v>
      </c>
      <c r="AH13" s="62"/>
      <c r="AI13" s="51">
        <v>1</v>
      </c>
      <c r="AJ13" s="51">
        <v>1</v>
      </c>
      <c r="AK13" s="51">
        <v>23943.896000000001</v>
      </c>
      <c r="AL13" s="62"/>
      <c r="AM13" s="51">
        <v>0</v>
      </c>
      <c r="AN13" s="51">
        <v>0</v>
      </c>
      <c r="AO13" s="51">
        <v>0</v>
      </c>
      <c r="AP13" s="62"/>
      <c r="AQ13" s="92">
        <v>0</v>
      </c>
      <c r="AR13" s="92">
        <v>0</v>
      </c>
      <c r="AS13" s="89">
        <v>0</v>
      </c>
      <c r="AT13" s="66"/>
      <c r="AU13" s="82">
        <v>0</v>
      </c>
      <c r="AV13" s="51">
        <v>0</v>
      </c>
      <c r="AW13" s="51">
        <v>0</v>
      </c>
      <c r="AX13" s="62"/>
      <c r="AY13" s="51">
        <v>0</v>
      </c>
      <c r="AZ13" s="51">
        <v>0</v>
      </c>
      <c r="BA13" s="51">
        <v>0</v>
      </c>
      <c r="BB13" s="85"/>
      <c r="BC13" s="51">
        <v>1</v>
      </c>
      <c r="BD13" s="51">
        <v>0</v>
      </c>
      <c r="BE13" s="51">
        <v>0</v>
      </c>
      <c r="BF13" s="62"/>
      <c r="BG13" s="51">
        <v>0</v>
      </c>
      <c r="BH13" s="51">
        <v>0</v>
      </c>
      <c r="BI13" s="51">
        <v>0</v>
      </c>
      <c r="BJ13" s="62"/>
      <c r="BK13" s="92">
        <v>0</v>
      </c>
      <c r="BL13" s="92">
        <v>0</v>
      </c>
      <c r="BM13" s="92">
        <v>0</v>
      </c>
      <c r="BN13" s="66"/>
      <c r="BO13" s="51">
        <v>0</v>
      </c>
      <c r="BP13" s="51">
        <v>0</v>
      </c>
      <c r="BQ13" s="51">
        <v>0</v>
      </c>
      <c r="BR13" s="62"/>
      <c r="BS13" s="51">
        <v>2</v>
      </c>
      <c r="BT13" s="73">
        <v>1</v>
      </c>
      <c r="BU13" s="51">
        <v>23943.896000000001</v>
      </c>
      <c r="BV13" s="129">
        <f t="shared" si="0"/>
        <v>8</v>
      </c>
      <c r="BW13" s="129">
        <f t="shared" si="1"/>
        <v>3</v>
      </c>
      <c r="BX13" s="35">
        <f t="shared" si="2"/>
        <v>37.5</v>
      </c>
      <c r="BY13" s="47">
        <f t="shared" si="3"/>
        <v>699751.38399999996</v>
      </c>
    </row>
    <row r="14" spans="1:77">
      <c r="A14" s="120" t="s">
        <v>287</v>
      </c>
      <c r="B14" s="29">
        <v>2</v>
      </c>
      <c r="C14" s="29">
        <v>1</v>
      </c>
      <c r="D14" s="5">
        <v>75750.399999999994</v>
      </c>
      <c r="E14" s="27"/>
      <c r="F14" s="29">
        <v>0</v>
      </c>
      <c r="G14" s="29">
        <v>0</v>
      </c>
      <c r="H14" s="29">
        <v>0</v>
      </c>
      <c r="I14" s="23"/>
      <c r="J14" s="29">
        <v>1</v>
      </c>
      <c r="K14" s="29">
        <v>0</v>
      </c>
      <c r="L14" s="6">
        <v>0</v>
      </c>
      <c r="M14" s="22"/>
      <c r="N14" s="29">
        <v>0</v>
      </c>
      <c r="O14" s="29">
        <v>0</v>
      </c>
      <c r="P14" s="6">
        <v>0</v>
      </c>
      <c r="Q14" s="22"/>
      <c r="R14" s="29">
        <v>1</v>
      </c>
      <c r="S14" s="29">
        <v>0</v>
      </c>
      <c r="T14" s="6">
        <v>0</v>
      </c>
      <c r="U14" s="22"/>
      <c r="V14" s="29">
        <v>0</v>
      </c>
      <c r="W14" s="29">
        <v>0</v>
      </c>
      <c r="X14" s="6">
        <v>0</v>
      </c>
      <c r="Y14" s="22"/>
      <c r="Z14" s="29">
        <v>4</v>
      </c>
      <c r="AA14" s="29">
        <v>1</v>
      </c>
      <c r="AB14" s="6">
        <v>75750.399999999994</v>
      </c>
      <c r="AD14" s="39" t="s">
        <v>681</v>
      </c>
      <c r="AE14" s="51">
        <v>0</v>
      </c>
      <c r="AF14" s="51">
        <v>0</v>
      </c>
      <c r="AG14" s="73">
        <v>0</v>
      </c>
      <c r="AH14" s="62"/>
      <c r="AI14" s="51">
        <v>0</v>
      </c>
      <c r="AJ14" s="51">
        <v>0</v>
      </c>
      <c r="AK14" s="51">
        <v>0</v>
      </c>
      <c r="AL14" s="62"/>
      <c r="AM14" s="51">
        <v>1</v>
      </c>
      <c r="AN14" s="51">
        <v>1</v>
      </c>
      <c r="AO14" s="51">
        <v>31931.144</v>
      </c>
      <c r="AP14" s="62"/>
      <c r="AQ14" s="92">
        <v>0</v>
      </c>
      <c r="AR14" s="92">
        <v>0</v>
      </c>
      <c r="AS14" s="89">
        <v>0</v>
      </c>
      <c r="AT14" s="66"/>
      <c r="AU14" s="82">
        <v>0</v>
      </c>
      <c r="AV14" s="51">
        <v>0</v>
      </c>
      <c r="AW14" s="51">
        <v>0</v>
      </c>
      <c r="AX14" s="62"/>
      <c r="AY14" s="51">
        <v>0</v>
      </c>
      <c r="AZ14" s="51">
        <v>0</v>
      </c>
      <c r="BA14" s="51">
        <v>0</v>
      </c>
      <c r="BB14" s="85"/>
      <c r="BC14" s="51">
        <v>0</v>
      </c>
      <c r="BD14" s="51">
        <v>0</v>
      </c>
      <c r="BE14" s="51">
        <v>0</v>
      </c>
      <c r="BF14" s="62"/>
      <c r="BG14" s="51">
        <v>0</v>
      </c>
      <c r="BH14" s="51">
        <v>0</v>
      </c>
      <c r="BI14" s="51">
        <v>0</v>
      </c>
      <c r="BJ14" s="62"/>
      <c r="BK14" s="92">
        <v>0</v>
      </c>
      <c r="BL14" s="92">
        <v>0</v>
      </c>
      <c r="BM14" s="92">
        <v>0</v>
      </c>
      <c r="BN14" s="66"/>
      <c r="BO14" s="51">
        <v>1</v>
      </c>
      <c r="BP14" s="51">
        <v>1</v>
      </c>
      <c r="BQ14" s="51">
        <v>31124.263999999999</v>
      </c>
      <c r="BR14" s="62"/>
      <c r="BS14" s="51">
        <v>2</v>
      </c>
      <c r="BT14" s="73">
        <v>2</v>
      </c>
      <c r="BU14" s="51">
        <v>63055.407999999996</v>
      </c>
      <c r="BV14" s="129">
        <f t="shared" si="0"/>
        <v>6</v>
      </c>
      <c r="BW14" s="129">
        <f t="shared" si="1"/>
        <v>3</v>
      </c>
      <c r="BX14" s="35">
        <f t="shared" si="2"/>
        <v>50</v>
      </c>
      <c r="BY14" s="47">
        <f t="shared" si="3"/>
        <v>138805.80799999999</v>
      </c>
    </row>
    <row r="15" spans="1:77">
      <c r="A15" s="120" t="s">
        <v>292</v>
      </c>
      <c r="B15" s="29">
        <v>0</v>
      </c>
      <c r="C15" s="29">
        <v>0</v>
      </c>
      <c r="D15" s="5">
        <v>0</v>
      </c>
      <c r="E15" s="27"/>
      <c r="F15" s="29">
        <v>0</v>
      </c>
      <c r="G15" s="29">
        <v>0</v>
      </c>
      <c r="H15" s="29">
        <v>0</v>
      </c>
      <c r="I15" s="23"/>
      <c r="J15" s="29">
        <v>0</v>
      </c>
      <c r="K15" s="29">
        <v>0</v>
      </c>
      <c r="L15" s="29">
        <v>0</v>
      </c>
      <c r="M15" s="23"/>
      <c r="N15" s="29">
        <v>0</v>
      </c>
      <c r="O15" s="29">
        <v>0</v>
      </c>
      <c r="P15" s="6">
        <v>0</v>
      </c>
      <c r="Q15" s="22"/>
      <c r="R15" s="29">
        <v>1</v>
      </c>
      <c r="S15" s="29">
        <v>0</v>
      </c>
      <c r="T15" s="6">
        <v>0</v>
      </c>
      <c r="U15" s="22"/>
      <c r="V15" s="29">
        <v>0</v>
      </c>
      <c r="W15" s="29">
        <v>0</v>
      </c>
      <c r="X15" s="6">
        <v>0</v>
      </c>
      <c r="Y15" s="22"/>
      <c r="Z15" s="29">
        <v>1</v>
      </c>
      <c r="AA15" s="29">
        <v>0</v>
      </c>
      <c r="AB15" s="6">
        <v>0</v>
      </c>
      <c r="BV15" s="129">
        <f t="shared" si="0"/>
        <v>1</v>
      </c>
      <c r="BW15" s="129">
        <f t="shared" si="1"/>
        <v>0</v>
      </c>
      <c r="BX15" s="35">
        <f t="shared" si="2"/>
        <v>0</v>
      </c>
      <c r="BY15" s="47">
        <f t="shared" si="3"/>
        <v>0</v>
      </c>
    </row>
    <row r="16" spans="1:77">
      <c r="A16" s="120" t="s">
        <v>232</v>
      </c>
      <c r="B16" s="29">
        <v>0</v>
      </c>
      <c r="C16" s="29">
        <v>0</v>
      </c>
      <c r="D16" s="5">
        <v>0</v>
      </c>
      <c r="E16" s="27"/>
      <c r="F16" s="29">
        <v>1</v>
      </c>
      <c r="G16" s="29">
        <v>0</v>
      </c>
      <c r="H16" s="6">
        <v>0</v>
      </c>
      <c r="I16" s="22"/>
      <c r="J16" s="29">
        <v>0</v>
      </c>
      <c r="K16" s="29">
        <v>0</v>
      </c>
      <c r="L16" s="29">
        <v>0</v>
      </c>
      <c r="M16" s="23"/>
      <c r="N16" s="29">
        <v>0</v>
      </c>
      <c r="O16" s="29">
        <v>0</v>
      </c>
      <c r="P16" s="6">
        <v>0</v>
      </c>
      <c r="Q16" s="22"/>
      <c r="R16" s="29">
        <v>0</v>
      </c>
      <c r="S16" s="29">
        <v>0</v>
      </c>
      <c r="T16" s="6">
        <v>0</v>
      </c>
      <c r="U16" s="22"/>
      <c r="V16" s="29">
        <v>0</v>
      </c>
      <c r="W16" s="29">
        <v>0</v>
      </c>
      <c r="X16" s="6">
        <v>0</v>
      </c>
      <c r="Y16" s="22"/>
      <c r="Z16" s="29">
        <v>1</v>
      </c>
      <c r="AA16" s="29">
        <v>0</v>
      </c>
      <c r="AB16" s="6">
        <v>0</v>
      </c>
      <c r="BV16" s="129">
        <f t="shared" si="0"/>
        <v>1</v>
      </c>
      <c r="BW16" s="129">
        <f t="shared" si="1"/>
        <v>0</v>
      </c>
      <c r="BX16" s="35">
        <f t="shared" si="2"/>
        <v>0</v>
      </c>
      <c r="BY16" s="47">
        <f t="shared" si="3"/>
        <v>0</v>
      </c>
    </row>
    <row r="17" spans="1:77">
      <c r="A17" s="120" t="s">
        <v>293</v>
      </c>
      <c r="B17" s="29">
        <v>2</v>
      </c>
      <c r="C17" s="29">
        <v>0</v>
      </c>
      <c r="D17" s="5">
        <v>0</v>
      </c>
      <c r="E17" s="27"/>
      <c r="F17" s="29">
        <v>1</v>
      </c>
      <c r="G17" s="29">
        <v>0</v>
      </c>
      <c r="H17" s="6">
        <v>0</v>
      </c>
      <c r="I17" s="22"/>
      <c r="J17" s="29">
        <v>0</v>
      </c>
      <c r="K17" s="29">
        <v>0</v>
      </c>
      <c r="L17" s="29">
        <v>0</v>
      </c>
      <c r="M17" s="23"/>
      <c r="N17" s="29">
        <v>0</v>
      </c>
      <c r="O17" s="29">
        <v>0</v>
      </c>
      <c r="P17" s="6">
        <v>0</v>
      </c>
      <c r="Q17" s="22"/>
      <c r="R17" s="29">
        <v>0</v>
      </c>
      <c r="S17" s="29">
        <v>0</v>
      </c>
      <c r="T17" s="6">
        <v>0</v>
      </c>
      <c r="U17" s="22"/>
      <c r="V17" s="29">
        <v>0</v>
      </c>
      <c r="W17" s="29">
        <v>0</v>
      </c>
      <c r="X17" s="6">
        <v>0</v>
      </c>
      <c r="Y17" s="22"/>
      <c r="Z17" s="29">
        <v>3</v>
      </c>
      <c r="AA17" s="29">
        <v>0</v>
      </c>
      <c r="AB17" s="6">
        <v>0</v>
      </c>
      <c r="AD17" s="39" t="s">
        <v>682</v>
      </c>
      <c r="AE17" s="51">
        <v>0</v>
      </c>
      <c r="AF17" s="51">
        <v>0</v>
      </c>
      <c r="AG17" s="73">
        <v>0</v>
      </c>
      <c r="AH17" s="62"/>
      <c r="AI17" s="51">
        <v>0</v>
      </c>
      <c r="AJ17" s="51">
        <v>0</v>
      </c>
      <c r="AK17" s="51">
        <v>0</v>
      </c>
      <c r="AL17" s="62"/>
      <c r="AM17" s="51">
        <v>0</v>
      </c>
      <c r="AN17" s="51">
        <v>0</v>
      </c>
      <c r="AO17" s="51">
        <v>0</v>
      </c>
      <c r="AP17" s="62"/>
      <c r="AQ17" s="92">
        <v>0</v>
      </c>
      <c r="AR17" s="92">
        <v>0</v>
      </c>
      <c r="AS17" s="89">
        <v>0</v>
      </c>
      <c r="AT17" s="66"/>
      <c r="AU17" s="82">
        <v>1</v>
      </c>
      <c r="AV17" s="51">
        <v>0</v>
      </c>
      <c r="AW17" s="51">
        <v>0</v>
      </c>
      <c r="AX17" s="62"/>
      <c r="AY17" s="51">
        <v>0</v>
      </c>
      <c r="AZ17" s="51">
        <v>0</v>
      </c>
      <c r="BA17" s="51">
        <v>0</v>
      </c>
      <c r="BB17" s="85"/>
      <c r="BC17" s="51">
        <v>0</v>
      </c>
      <c r="BD17" s="51">
        <v>0</v>
      </c>
      <c r="BE17" s="51">
        <v>0</v>
      </c>
      <c r="BF17" s="62"/>
      <c r="BG17" s="51">
        <v>0</v>
      </c>
      <c r="BH17" s="51">
        <v>0</v>
      </c>
      <c r="BI17" s="51">
        <v>0</v>
      </c>
      <c r="BJ17" s="62"/>
      <c r="BK17" s="92">
        <v>0</v>
      </c>
      <c r="BL17" s="92">
        <v>0</v>
      </c>
      <c r="BM17" s="92">
        <v>0</v>
      </c>
      <c r="BN17" s="66"/>
      <c r="BO17" s="51">
        <v>0</v>
      </c>
      <c r="BP17" s="51">
        <v>0</v>
      </c>
      <c r="BQ17" s="51">
        <v>0</v>
      </c>
      <c r="BR17" s="62"/>
      <c r="BS17" s="51">
        <v>1</v>
      </c>
      <c r="BT17" s="73">
        <v>0</v>
      </c>
      <c r="BU17" s="51">
        <v>0</v>
      </c>
      <c r="BV17" s="129">
        <f t="shared" si="0"/>
        <v>4</v>
      </c>
      <c r="BW17" s="129">
        <f t="shared" si="1"/>
        <v>0</v>
      </c>
      <c r="BX17" s="35">
        <f t="shared" si="2"/>
        <v>0</v>
      </c>
      <c r="BY17" s="47">
        <f t="shared" si="3"/>
        <v>0</v>
      </c>
    </row>
    <row r="18" spans="1:77">
      <c r="A18" s="120" t="s">
        <v>390</v>
      </c>
      <c r="B18" s="29">
        <v>0</v>
      </c>
      <c r="C18" s="29">
        <v>0</v>
      </c>
      <c r="D18" s="5">
        <v>0</v>
      </c>
      <c r="E18" s="27"/>
      <c r="F18" s="29">
        <v>0</v>
      </c>
      <c r="G18" s="29">
        <v>0</v>
      </c>
      <c r="H18" s="29">
        <v>0</v>
      </c>
      <c r="I18" s="23"/>
      <c r="J18" s="29">
        <v>0</v>
      </c>
      <c r="K18" s="29">
        <v>0</v>
      </c>
      <c r="L18" s="29">
        <v>0</v>
      </c>
      <c r="M18" s="23"/>
      <c r="N18" s="29">
        <v>0</v>
      </c>
      <c r="O18" s="29">
        <v>0</v>
      </c>
      <c r="P18" s="6">
        <v>0</v>
      </c>
      <c r="Q18" s="22"/>
      <c r="R18" s="29">
        <v>4</v>
      </c>
      <c r="S18" s="29">
        <v>2</v>
      </c>
      <c r="T18" s="6">
        <v>301947.962</v>
      </c>
      <c r="U18" s="22"/>
      <c r="V18" s="29">
        <v>2</v>
      </c>
      <c r="W18" s="29">
        <v>1</v>
      </c>
      <c r="X18" s="6">
        <v>35974.660000000003</v>
      </c>
      <c r="Y18" s="22"/>
      <c r="Z18" s="29">
        <v>6</v>
      </c>
      <c r="AA18" s="29">
        <v>3</v>
      </c>
      <c r="AB18" s="6">
        <v>337922.62199999997</v>
      </c>
      <c r="AD18" s="39" t="s">
        <v>683</v>
      </c>
      <c r="AE18" s="51">
        <v>0</v>
      </c>
      <c r="AF18" s="51">
        <v>0</v>
      </c>
      <c r="AG18" s="73">
        <v>0</v>
      </c>
      <c r="AH18" s="62"/>
      <c r="AI18" s="51">
        <v>1</v>
      </c>
      <c r="AJ18" s="51">
        <v>0</v>
      </c>
      <c r="AK18" s="51">
        <v>0</v>
      </c>
      <c r="AL18" s="62"/>
      <c r="AM18" s="51">
        <v>1</v>
      </c>
      <c r="AN18" s="51">
        <v>0</v>
      </c>
      <c r="AO18" s="51">
        <v>0</v>
      </c>
      <c r="AP18" s="62"/>
      <c r="AQ18" s="92">
        <v>0</v>
      </c>
      <c r="AR18" s="92">
        <v>0</v>
      </c>
      <c r="AS18" s="89">
        <v>0</v>
      </c>
      <c r="AT18" s="66"/>
      <c r="AU18" s="82">
        <v>0</v>
      </c>
      <c r="AV18" s="51">
        <v>0</v>
      </c>
      <c r="AW18" s="51">
        <v>0</v>
      </c>
      <c r="AX18" s="62"/>
      <c r="AY18" s="51">
        <v>0</v>
      </c>
      <c r="AZ18" s="51">
        <v>0</v>
      </c>
      <c r="BA18" s="51">
        <v>0</v>
      </c>
      <c r="BB18" s="85"/>
      <c r="BC18" s="51">
        <v>1</v>
      </c>
      <c r="BD18" s="51">
        <v>1</v>
      </c>
      <c r="BE18" s="51">
        <v>19778.990000000002</v>
      </c>
      <c r="BF18" s="62"/>
      <c r="BG18" s="51">
        <v>0</v>
      </c>
      <c r="BH18" s="51">
        <v>0</v>
      </c>
      <c r="BI18" s="51">
        <v>0</v>
      </c>
      <c r="BJ18" s="62"/>
      <c r="BK18" s="92">
        <v>1</v>
      </c>
      <c r="BL18" s="92">
        <v>1</v>
      </c>
      <c r="BM18" s="51">
        <v>121284</v>
      </c>
      <c r="BN18" s="66"/>
      <c r="BO18" s="51">
        <v>0</v>
      </c>
      <c r="BP18" s="51">
        <v>0</v>
      </c>
      <c r="BQ18" s="51">
        <v>0</v>
      </c>
      <c r="BR18" s="62"/>
      <c r="BS18" s="51">
        <v>3</v>
      </c>
      <c r="BT18" s="73">
        <v>1</v>
      </c>
      <c r="BU18" s="51">
        <v>19778.990000000002</v>
      </c>
      <c r="BV18" s="129">
        <f t="shared" si="0"/>
        <v>9</v>
      </c>
      <c r="BW18" s="129">
        <f t="shared" si="1"/>
        <v>4</v>
      </c>
      <c r="BX18" s="35">
        <f t="shared" si="2"/>
        <v>44.444444444444443</v>
      </c>
      <c r="BY18" s="47">
        <f t="shared" si="3"/>
        <v>357701.61199999996</v>
      </c>
    </row>
    <row r="19" spans="1:77">
      <c r="A19" s="120" t="s">
        <v>296</v>
      </c>
      <c r="B19" s="29">
        <v>4</v>
      </c>
      <c r="C19" s="29">
        <v>1</v>
      </c>
      <c r="D19" s="5">
        <v>71605.551999999996</v>
      </c>
      <c r="E19" s="27"/>
      <c r="F19" s="29">
        <v>3</v>
      </c>
      <c r="G19" s="29">
        <v>1</v>
      </c>
      <c r="H19" s="6">
        <v>41973.392</v>
      </c>
      <c r="I19" s="22"/>
      <c r="J19" s="29">
        <v>1</v>
      </c>
      <c r="K19" s="29">
        <v>0</v>
      </c>
      <c r="L19" s="6">
        <v>0</v>
      </c>
      <c r="M19" s="22"/>
      <c r="N19" s="29">
        <v>0</v>
      </c>
      <c r="O19" s="29">
        <v>0</v>
      </c>
      <c r="P19" s="6">
        <v>0</v>
      </c>
      <c r="Q19" s="22"/>
      <c r="R19" s="29">
        <v>7</v>
      </c>
      <c r="S19" s="29">
        <v>2</v>
      </c>
      <c r="T19" s="6">
        <v>976085.56599999999</v>
      </c>
      <c r="U19" s="22"/>
      <c r="V19" s="29">
        <v>3</v>
      </c>
      <c r="W19" s="29">
        <v>2</v>
      </c>
      <c r="X19" s="6">
        <v>57870.196000000004</v>
      </c>
      <c r="Y19" s="22"/>
      <c r="Z19" s="29">
        <v>18</v>
      </c>
      <c r="AA19" s="29">
        <v>6</v>
      </c>
      <c r="AB19" s="6">
        <v>1147534.706</v>
      </c>
      <c r="AD19" s="39" t="s">
        <v>684</v>
      </c>
      <c r="AE19" s="51">
        <v>0</v>
      </c>
      <c r="AF19" s="51">
        <v>0</v>
      </c>
      <c r="AG19" s="73">
        <v>0</v>
      </c>
      <c r="AH19" s="62"/>
      <c r="AI19" s="51">
        <v>3</v>
      </c>
      <c r="AJ19" s="51">
        <v>2</v>
      </c>
      <c r="AK19" s="51">
        <v>42043.911999999997</v>
      </c>
      <c r="AL19" s="62"/>
      <c r="AM19" s="51">
        <v>4</v>
      </c>
      <c r="AN19" s="51">
        <v>3</v>
      </c>
      <c r="AO19" s="51">
        <v>141237.53599999999</v>
      </c>
      <c r="AP19" s="62"/>
      <c r="AQ19" s="92">
        <v>0</v>
      </c>
      <c r="AR19" s="92">
        <v>0</v>
      </c>
      <c r="AS19" s="89">
        <v>0</v>
      </c>
      <c r="AT19" s="66"/>
      <c r="AU19" s="82">
        <v>0</v>
      </c>
      <c r="AV19" s="51">
        <v>0</v>
      </c>
      <c r="AW19" s="51">
        <v>0</v>
      </c>
      <c r="AX19" s="62"/>
      <c r="AY19" s="51">
        <v>0</v>
      </c>
      <c r="AZ19" s="51">
        <v>0</v>
      </c>
      <c r="BA19" s="51">
        <v>0</v>
      </c>
      <c r="BB19" s="85"/>
      <c r="BC19" s="51">
        <v>1</v>
      </c>
      <c r="BD19" s="51">
        <v>1</v>
      </c>
      <c r="BE19" s="51">
        <v>17278.48</v>
      </c>
      <c r="BF19" s="62"/>
      <c r="BG19" s="51">
        <v>0</v>
      </c>
      <c r="BH19" s="51">
        <v>0</v>
      </c>
      <c r="BI19" s="51">
        <v>0</v>
      </c>
      <c r="BJ19" s="62"/>
      <c r="BK19" s="92">
        <v>0</v>
      </c>
      <c r="BL19" s="92">
        <v>0</v>
      </c>
      <c r="BM19" s="92">
        <v>0</v>
      </c>
      <c r="BN19" s="66"/>
      <c r="BO19" s="51">
        <v>0</v>
      </c>
      <c r="BP19" s="51">
        <v>0</v>
      </c>
      <c r="BQ19" s="51">
        <v>0</v>
      </c>
      <c r="BR19" s="62"/>
      <c r="BS19" s="51">
        <v>8</v>
      </c>
      <c r="BT19" s="73">
        <v>6</v>
      </c>
      <c r="BU19" s="51">
        <v>200559.92799999999</v>
      </c>
      <c r="BV19" s="129">
        <f t="shared" si="0"/>
        <v>26</v>
      </c>
      <c r="BW19" s="129">
        <f t="shared" si="1"/>
        <v>12</v>
      </c>
      <c r="BX19" s="35">
        <f t="shared" si="2"/>
        <v>46.153846153846153</v>
      </c>
      <c r="BY19" s="47">
        <f t="shared" si="3"/>
        <v>1348094.6340000001</v>
      </c>
    </row>
    <row r="20" spans="1:77">
      <c r="A20" s="120" t="s">
        <v>298</v>
      </c>
      <c r="B20" s="29">
        <v>0</v>
      </c>
      <c r="C20" s="29">
        <v>0</v>
      </c>
      <c r="D20" s="5">
        <v>0</v>
      </c>
      <c r="E20" s="27"/>
      <c r="F20" s="29">
        <v>1</v>
      </c>
      <c r="G20" s="29">
        <v>1</v>
      </c>
      <c r="H20" s="6">
        <v>37654.6</v>
      </c>
      <c r="I20" s="22"/>
      <c r="J20" s="29">
        <v>0</v>
      </c>
      <c r="K20" s="29">
        <v>0</v>
      </c>
      <c r="L20" s="29">
        <v>0</v>
      </c>
      <c r="M20" s="23"/>
      <c r="N20" s="29">
        <v>0</v>
      </c>
      <c r="O20" s="29">
        <v>0</v>
      </c>
      <c r="P20" s="6">
        <v>0</v>
      </c>
      <c r="Q20" s="22"/>
      <c r="R20" s="29">
        <v>0</v>
      </c>
      <c r="S20" s="29">
        <v>0</v>
      </c>
      <c r="T20" s="6">
        <v>0</v>
      </c>
      <c r="U20" s="22"/>
      <c r="V20" s="29">
        <v>0</v>
      </c>
      <c r="W20" s="29">
        <v>0</v>
      </c>
      <c r="X20" s="6">
        <v>0</v>
      </c>
      <c r="Y20" s="22"/>
      <c r="Z20" s="29">
        <v>1</v>
      </c>
      <c r="AA20" s="29">
        <v>1</v>
      </c>
      <c r="AB20" s="6">
        <v>37654.6</v>
      </c>
      <c r="BV20" s="129">
        <f t="shared" si="0"/>
        <v>1</v>
      </c>
      <c r="BW20" s="129">
        <f t="shared" si="1"/>
        <v>1</v>
      </c>
      <c r="BX20" s="35">
        <f t="shared" si="2"/>
        <v>100</v>
      </c>
      <c r="BY20" s="47">
        <f t="shared" si="3"/>
        <v>37654.6</v>
      </c>
    </row>
    <row r="21" spans="1:77">
      <c r="A21" s="120" t="s">
        <v>322</v>
      </c>
      <c r="B21" s="29">
        <v>2</v>
      </c>
      <c r="C21" s="29">
        <v>1</v>
      </c>
      <c r="D21" s="5">
        <v>58208.127999999997</v>
      </c>
      <c r="E21" s="27"/>
      <c r="F21" s="29">
        <v>2</v>
      </c>
      <c r="G21" s="29">
        <v>1</v>
      </c>
      <c r="H21" s="6">
        <v>64854.504000000001</v>
      </c>
      <c r="I21" s="22"/>
      <c r="J21" s="29">
        <v>0</v>
      </c>
      <c r="K21" s="29">
        <v>0</v>
      </c>
      <c r="L21" s="29">
        <v>0</v>
      </c>
      <c r="M21" s="23"/>
      <c r="N21" s="29">
        <v>0</v>
      </c>
      <c r="O21" s="29">
        <v>0</v>
      </c>
      <c r="P21" s="6">
        <v>0</v>
      </c>
      <c r="Q21" s="22"/>
      <c r="R21" s="29">
        <v>0</v>
      </c>
      <c r="S21" s="29">
        <v>0</v>
      </c>
      <c r="T21" s="6">
        <v>0</v>
      </c>
      <c r="U21" s="22"/>
      <c r="V21" s="29">
        <v>1</v>
      </c>
      <c r="W21" s="29">
        <v>1</v>
      </c>
      <c r="X21" s="6">
        <v>35999.620000000003</v>
      </c>
      <c r="Y21" s="22"/>
      <c r="Z21" s="29">
        <v>5</v>
      </c>
      <c r="AA21" s="29">
        <v>3</v>
      </c>
      <c r="AB21" s="6">
        <v>159062.25200000001</v>
      </c>
      <c r="AD21" s="39" t="s">
        <v>204</v>
      </c>
      <c r="AE21" s="51">
        <v>0</v>
      </c>
      <c r="AF21" s="51">
        <v>0</v>
      </c>
      <c r="AG21" s="73">
        <v>0</v>
      </c>
      <c r="AH21" s="62"/>
      <c r="AI21" s="51">
        <v>0</v>
      </c>
      <c r="AJ21" s="51">
        <v>0</v>
      </c>
      <c r="AK21" s="51">
        <v>0</v>
      </c>
      <c r="AL21" s="62"/>
      <c r="AM21" s="51">
        <v>0</v>
      </c>
      <c r="AN21" s="51">
        <v>0</v>
      </c>
      <c r="AO21" s="51">
        <v>0</v>
      </c>
      <c r="AP21" s="62"/>
      <c r="AQ21" s="92">
        <v>0</v>
      </c>
      <c r="AR21" s="92">
        <v>0</v>
      </c>
      <c r="AS21" s="89">
        <v>0</v>
      </c>
      <c r="AT21" s="66"/>
      <c r="AU21" s="82">
        <v>2</v>
      </c>
      <c r="AV21" s="51">
        <v>0</v>
      </c>
      <c r="AW21" s="51">
        <v>0</v>
      </c>
      <c r="AX21" s="62"/>
      <c r="AY21" s="51">
        <v>1</v>
      </c>
      <c r="AZ21" s="51">
        <v>0</v>
      </c>
      <c r="BA21" s="51">
        <v>0</v>
      </c>
      <c r="BB21" s="85"/>
      <c r="BC21" s="51">
        <v>0</v>
      </c>
      <c r="BD21" s="51">
        <v>0</v>
      </c>
      <c r="BE21" s="51">
        <v>0</v>
      </c>
      <c r="BF21" s="62"/>
      <c r="BG21" s="51">
        <v>0</v>
      </c>
      <c r="BH21" s="51">
        <v>0</v>
      </c>
      <c r="BI21" s="51">
        <v>0</v>
      </c>
      <c r="BJ21" s="62"/>
      <c r="BK21" s="92">
        <v>0</v>
      </c>
      <c r="BL21" s="92">
        <v>0</v>
      </c>
      <c r="BM21" s="92">
        <v>0</v>
      </c>
      <c r="BN21" s="66"/>
      <c r="BO21" s="51">
        <v>0</v>
      </c>
      <c r="BP21" s="51">
        <v>0</v>
      </c>
      <c r="BQ21" s="51">
        <v>0</v>
      </c>
      <c r="BR21" s="62"/>
      <c r="BS21" s="51">
        <v>3</v>
      </c>
      <c r="BT21" s="73">
        <v>0</v>
      </c>
      <c r="BU21" s="51">
        <v>0</v>
      </c>
      <c r="BV21" s="129">
        <f t="shared" si="0"/>
        <v>8</v>
      </c>
      <c r="BW21" s="129">
        <f t="shared" si="1"/>
        <v>3</v>
      </c>
      <c r="BX21" s="35">
        <f t="shared" si="2"/>
        <v>37.5</v>
      </c>
      <c r="BY21" s="47">
        <f t="shared" si="3"/>
        <v>159062.25200000001</v>
      </c>
    </row>
    <row r="22" spans="1:77">
      <c r="A22" s="120" t="s">
        <v>233</v>
      </c>
      <c r="B22" s="29">
        <v>0</v>
      </c>
      <c r="C22" s="29">
        <v>0</v>
      </c>
      <c r="D22" s="5">
        <v>0</v>
      </c>
      <c r="E22" s="27"/>
      <c r="F22" s="29">
        <v>0</v>
      </c>
      <c r="G22" s="29">
        <v>0</v>
      </c>
      <c r="H22" s="29">
        <v>0</v>
      </c>
      <c r="I22" s="23"/>
      <c r="J22" s="29">
        <v>0</v>
      </c>
      <c r="K22" s="29">
        <v>0</v>
      </c>
      <c r="L22" s="29">
        <v>0</v>
      </c>
      <c r="M22" s="23"/>
      <c r="N22" s="29">
        <v>0</v>
      </c>
      <c r="O22" s="29">
        <v>0</v>
      </c>
      <c r="P22" s="6">
        <v>0</v>
      </c>
      <c r="Q22" s="22"/>
      <c r="R22" s="29">
        <v>1</v>
      </c>
      <c r="S22" s="29">
        <v>0</v>
      </c>
      <c r="T22" s="6">
        <v>0</v>
      </c>
      <c r="U22" s="22"/>
      <c r="V22" s="29">
        <v>0</v>
      </c>
      <c r="W22" s="29">
        <v>0</v>
      </c>
      <c r="X22" s="6">
        <v>0</v>
      </c>
      <c r="Y22" s="22"/>
      <c r="Z22" s="29">
        <v>1</v>
      </c>
      <c r="AA22" s="29">
        <v>0</v>
      </c>
      <c r="AB22" s="6">
        <v>0</v>
      </c>
      <c r="BV22" s="129">
        <f t="shared" si="0"/>
        <v>1</v>
      </c>
      <c r="BW22" s="129">
        <f t="shared" si="1"/>
        <v>0</v>
      </c>
      <c r="BX22" s="35">
        <f t="shared" si="2"/>
        <v>0</v>
      </c>
      <c r="BY22" s="47">
        <f t="shared" si="3"/>
        <v>0</v>
      </c>
    </row>
    <row r="23" spans="1:77">
      <c r="A23" s="120" t="s">
        <v>161</v>
      </c>
      <c r="B23" s="29">
        <v>0</v>
      </c>
      <c r="C23" s="29">
        <v>0</v>
      </c>
      <c r="D23" s="5">
        <v>0</v>
      </c>
      <c r="E23" s="27"/>
      <c r="F23" s="29">
        <v>0</v>
      </c>
      <c r="G23" s="29">
        <v>0</v>
      </c>
      <c r="H23" s="29">
        <v>0</v>
      </c>
      <c r="I23" s="23"/>
      <c r="J23" s="29">
        <v>0</v>
      </c>
      <c r="K23" s="29">
        <v>0</v>
      </c>
      <c r="L23" s="29">
        <v>0</v>
      </c>
      <c r="M23" s="23"/>
      <c r="N23" s="29">
        <v>0</v>
      </c>
      <c r="O23" s="29">
        <v>0</v>
      </c>
      <c r="P23" s="6">
        <v>0</v>
      </c>
      <c r="Q23" s="22"/>
      <c r="R23" s="29">
        <v>0</v>
      </c>
      <c r="S23" s="29">
        <v>0</v>
      </c>
      <c r="T23" s="6">
        <v>0</v>
      </c>
      <c r="U23" s="22"/>
      <c r="V23" s="29">
        <v>1</v>
      </c>
      <c r="W23" s="29">
        <v>1</v>
      </c>
      <c r="X23" s="6">
        <v>21525.599999999999</v>
      </c>
      <c r="Y23" s="22"/>
      <c r="Z23" s="29">
        <v>1</v>
      </c>
      <c r="AA23" s="29">
        <v>1</v>
      </c>
      <c r="AB23" s="6">
        <v>21525.599999999999</v>
      </c>
      <c r="AD23" s="39" t="s">
        <v>161</v>
      </c>
      <c r="AE23" s="51">
        <v>0</v>
      </c>
      <c r="AF23" s="51">
        <v>0</v>
      </c>
      <c r="AG23" s="73">
        <v>0</v>
      </c>
      <c r="AH23" s="62"/>
      <c r="AI23" s="51">
        <v>1</v>
      </c>
      <c r="AJ23" s="51">
        <v>1</v>
      </c>
      <c r="AK23" s="51">
        <v>23919.200000000001</v>
      </c>
      <c r="AL23" s="62"/>
      <c r="AM23" s="51">
        <v>0</v>
      </c>
      <c r="AN23" s="51">
        <v>0</v>
      </c>
      <c r="AO23" s="51">
        <v>0</v>
      </c>
      <c r="AP23" s="62"/>
      <c r="AQ23" s="92">
        <v>0</v>
      </c>
      <c r="AR23" s="92">
        <v>0</v>
      </c>
      <c r="AS23" s="89">
        <v>0</v>
      </c>
      <c r="AT23" s="66"/>
      <c r="AU23" s="82">
        <v>0</v>
      </c>
      <c r="AV23" s="51">
        <v>0</v>
      </c>
      <c r="AW23" s="51">
        <v>0</v>
      </c>
      <c r="AX23" s="62"/>
      <c r="AY23" s="51">
        <v>0</v>
      </c>
      <c r="AZ23" s="51">
        <v>0</v>
      </c>
      <c r="BA23" s="51">
        <v>0</v>
      </c>
      <c r="BB23" s="85"/>
      <c r="BC23" s="51">
        <v>0</v>
      </c>
      <c r="BD23" s="51">
        <v>0</v>
      </c>
      <c r="BE23" s="51">
        <v>0</v>
      </c>
      <c r="BF23" s="62"/>
      <c r="BG23" s="51">
        <v>0</v>
      </c>
      <c r="BH23" s="51">
        <v>0</v>
      </c>
      <c r="BI23" s="51">
        <v>0</v>
      </c>
      <c r="BJ23" s="62"/>
      <c r="BK23" s="92">
        <v>0</v>
      </c>
      <c r="BL23" s="92">
        <v>0</v>
      </c>
      <c r="BM23" s="92">
        <v>0</v>
      </c>
      <c r="BN23" s="66"/>
      <c r="BO23" s="51">
        <v>0</v>
      </c>
      <c r="BP23" s="51">
        <v>0</v>
      </c>
      <c r="BQ23" s="51">
        <v>0</v>
      </c>
      <c r="BR23" s="62"/>
      <c r="BS23" s="51">
        <v>1</v>
      </c>
      <c r="BT23" s="73">
        <v>1</v>
      </c>
      <c r="BU23" s="51">
        <v>23919.200000000001</v>
      </c>
      <c r="BV23" s="129">
        <f t="shared" si="0"/>
        <v>2</v>
      </c>
      <c r="BW23" s="129">
        <f t="shared" si="1"/>
        <v>2</v>
      </c>
      <c r="BX23" s="35">
        <f t="shared" si="2"/>
        <v>100</v>
      </c>
      <c r="BY23" s="47">
        <f t="shared" si="3"/>
        <v>45444.800000000003</v>
      </c>
    </row>
    <row r="24" spans="1:77" s="35" customFormat="1">
      <c r="A24" s="122" t="s">
        <v>264</v>
      </c>
      <c r="B24" s="92"/>
      <c r="C24" s="92"/>
      <c r="D24" s="5"/>
      <c r="E24" s="27"/>
      <c r="F24" s="92"/>
      <c r="G24" s="92"/>
      <c r="H24" s="92"/>
      <c r="I24" s="23"/>
      <c r="J24" s="92"/>
      <c r="K24" s="92"/>
      <c r="L24" s="92"/>
      <c r="M24" s="23"/>
      <c r="N24" s="92"/>
      <c r="O24" s="92"/>
      <c r="P24" s="6"/>
      <c r="Q24" s="22"/>
      <c r="R24" s="92"/>
      <c r="S24" s="92"/>
      <c r="T24" s="6"/>
      <c r="U24" s="22"/>
      <c r="V24" s="92"/>
      <c r="W24" s="92"/>
      <c r="X24" s="6"/>
      <c r="Y24" s="22"/>
      <c r="Z24" s="92"/>
      <c r="AA24" s="92"/>
      <c r="AB24" s="6"/>
      <c r="AD24" s="39" t="s">
        <v>264</v>
      </c>
      <c r="AE24" s="51">
        <v>0</v>
      </c>
      <c r="AF24" s="51">
        <v>0</v>
      </c>
      <c r="AG24" s="73">
        <v>0</v>
      </c>
      <c r="AH24" s="62"/>
      <c r="AI24" s="51">
        <v>0</v>
      </c>
      <c r="AJ24" s="51">
        <v>0</v>
      </c>
      <c r="AK24" s="51">
        <v>0</v>
      </c>
      <c r="AL24" s="62"/>
      <c r="AM24" s="51">
        <v>0</v>
      </c>
      <c r="AN24" s="51">
        <v>0</v>
      </c>
      <c r="AO24" s="51">
        <v>0</v>
      </c>
      <c r="AP24" s="62"/>
      <c r="AQ24" s="92">
        <v>0</v>
      </c>
      <c r="AR24" s="92">
        <v>0</v>
      </c>
      <c r="AS24" s="89">
        <v>0</v>
      </c>
      <c r="AT24" s="66"/>
      <c r="AU24" s="82">
        <v>0</v>
      </c>
      <c r="AV24" s="51">
        <v>0</v>
      </c>
      <c r="AW24" s="51">
        <v>0</v>
      </c>
      <c r="AX24" s="62"/>
      <c r="AY24" s="51">
        <v>0</v>
      </c>
      <c r="AZ24" s="51">
        <v>0</v>
      </c>
      <c r="BA24" s="51">
        <v>0</v>
      </c>
      <c r="BB24" s="85"/>
      <c r="BC24" s="51">
        <v>0</v>
      </c>
      <c r="BD24" s="51">
        <v>0</v>
      </c>
      <c r="BE24" s="51">
        <v>0</v>
      </c>
      <c r="BF24" s="62"/>
      <c r="BG24" s="51">
        <v>0</v>
      </c>
      <c r="BH24" s="51">
        <v>0</v>
      </c>
      <c r="BI24" s="51">
        <v>0</v>
      </c>
      <c r="BJ24" s="62"/>
      <c r="BK24" s="92">
        <v>0</v>
      </c>
      <c r="BL24" s="92">
        <v>0</v>
      </c>
      <c r="BM24" s="92">
        <v>0</v>
      </c>
      <c r="BN24" s="66"/>
      <c r="BO24" s="51">
        <v>1</v>
      </c>
      <c r="BP24" s="51">
        <v>1</v>
      </c>
      <c r="BQ24" s="51">
        <v>24575.263999999999</v>
      </c>
      <c r="BR24" s="62"/>
      <c r="BS24" s="51">
        <v>1</v>
      </c>
      <c r="BT24" s="73">
        <v>1</v>
      </c>
      <c r="BU24" s="51">
        <v>24575.263999999999</v>
      </c>
      <c r="BV24" s="129">
        <f t="shared" si="0"/>
        <v>1</v>
      </c>
      <c r="BW24" s="129">
        <f t="shared" si="1"/>
        <v>1</v>
      </c>
      <c r="BX24" s="35">
        <f t="shared" si="2"/>
        <v>100</v>
      </c>
      <c r="BY24" s="47">
        <f t="shared" si="3"/>
        <v>24575.263999999999</v>
      </c>
    </row>
    <row r="25" spans="1:77">
      <c r="A25" s="120" t="s">
        <v>206</v>
      </c>
      <c r="B25" s="29">
        <v>0</v>
      </c>
      <c r="C25" s="29">
        <v>0</v>
      </c>
      <c r="D25" s="5">
        <v>0</v>
      </c>
      <c r="E25" s="27"/>
      <c r="F25" s="29">
        <v>0</v>
      </c>
      <c r="G25" s="29">
        <v>0</v>
      </c>
      <c r="H25" s="29">
        <v>0</v>
      </c>
      <c r="I25" s="23"/>
      <c r="J25" s="29">
        <v>0</v>
      </c>
      <c r="K25" s="29">
        <v>0</v>
      </c>
      <c r="L25" s="29">
        <v>0</v>
      </c>
      <c r="M25" s="23"/>
      <c r="N25" s="29">
        <v>0</v>
      </c>
      <c r="O25" s="29">
        <v>0</v>
      </c>
      <c r="P25" s="6">
        <v>0</v>
      </c>
      <c r="Q25" s="22"/>
      <c r="R25" s="29">
        <v>1</v>
      </c>
      <c r="S25" s="29">
        <v>0</v>
      </c>
      <c r="T25" s="6">
        <v>0</v>
      </c>
      <c r="U25" s="22"/>
      <c r="V25" s="29">
        <v>0</v>
      </c>
      <c r="W25" s="29">
        <v>0</v>
      </c>
      <c r="X25" s="6">
        <v>0</v>
      </c>
      <c r="Y25" s="22"/>
      <c r="Z25" s="29">
        <v>1</v>
      </c>
      <c r="AA25" s="29">
        <v>0</v>
      </c>
      <c r="AB25" s="6">
        <v>0</v>
      </c>
      <c r="AD25" s="39" t="s">
        <v>206</v>
      </c>
      <c r="AE25" s="51">
        <v>0</v>
      </c>
      <c r="AF25" s="51">
        <v>0</v>
      </c>
      <c r="AG25" s="73">
        <v>0</v>
      </c>
      <c r="AH25" s="62"/>
      <c r="AI25" s="51">
        <v>0</v>
      </c>
      <c r="AJ25" s="51">
        <v>0</v>
      </c>
      <c r="AK25" s="51">
        <v>0</v>
      </c>
      <c r="AL25" s="62"/>
      <c r="AM25" s="51">
        <v>0</v>
      </c>
      <c r="AN25" s="51">
        <v>0</v>
      </c>
      <c r="AO25" s="51">
        <v>0</v>
      </c>
      <c r="AP25" s="62"/>
      <c r="AQ25" s="92">
        <v>0</v>
      </c>
      <c r="AR25" s="92">
        <v>0</v>
      </c>
      <c r="AS25" s="89">
        <v>0</v>
      </c>
      <c r="AT25" s="66"/>
      <c r="AU25" s="82">
        <v>1</v>
      </c>
      <c r="AV25" s="51">
        <v>1</v>
      </c>
      <c r="AW25" s="51">
        <v>23958.552</v>
      </c>
      <c r="AX25" s="62"/>
      <c r="AY25" s="51">
        <v>0</v>
      </c>
      <c r="AZ25" s="51">
        <v>0</v>
      </c>
      <c r="BA25" s="51">
        <v>0</v>
      </c>
      <c r="BB25" s="85"/>
      <c r="BC25" s="51">
        <v>0</v>
      </c>
      <c r="BD25" s="51">
        <v>0</v>
      </c>
      <c r="BE25" s="51">
        <v>0</v>
      </c>
      <c r="BF25" s="62"/>
      <c r="BG25" s="51">
        <v>0</v>
      </c>
      <c r="BH25" s="51">
        <v>0</v>
      </c>
      <c r="BI25" s="51">
        <v>0</v>
      </c>
      <c r="BJ25" s="62"/>
      <c r="BK25" s="92">
        <v>0</v>
      </c>
      <c r="BL25" s="92">
        <v>0</v>
      </c>
      <c r="BM25" s="92">
        <v>0</v>
      </c>
      <c r="BN25" s="66"/>
      <c r="BO25" s="51">
        <v>1</v>
      </c>
      <c r="BP25" s="51">
        <v>0</v>
      </c>
      <c r="BQ25" s="51">
        <v>0</v>
      </c>
      <c r="BR25" s="62"/>
      <c r="BS25" s="51">
        <v>2</v>
      </c>
      <c r="BT25" s="73">
        <v>1</v>
      </c>
      <c r="BU25" s="51">
        <v>23958.552</v>
      </c>
      <c r="BV25" s="129">
        <f t="shared" si="0"/>
        <v>3</v>
      </c>
      <c r="BW25" s="129">
        <f t="shared" si="1"/>
        <v>1</v>
      </c>
      <c r="BX25" s="35">
        <f t="shared" si="2"/>
        <v>33.333333333333336</v>
      </c>
      <c r="BY25" s="47">
        <f t="shared" si="3"/>
        <v>23958.552</v>
      </c>
    </row>
    <row r="26" spans="1:77">
      <c r="A26" s="120" t="s">
        <v>310</v>
      </c>
      <c r="B26" s="29">
        <v>2</v>
      </c>
      <c r="C26" s="29">
        <v>1</v>
      </c>
      <c r="D26" s="5">
        <v>71432</v>
      </c>
      <c r="E26" s="27"/>
      <c r="F26" s="29">
        <v>0</v>
      </c>
      <c r="G26" s="29">
        <v>0</v>
      </c>
      <c r="H26" s="29">
        <v>0</v>
      </c>
      <c r="I26" s="23"/>
      <c r="J26" s="29">
        <v>0</v>
      </c>
      <c r="K26" s="29">
        <v>0</v>
      </c>
      <c r="L26" s="29">
        <v>0</v>
      </c>
      <c r="M26" s="23"/>
      <c r="N26" s="29">
        <v>0</v>
      </c>
      <c r="O26" s="29">
        <v>0</v>
      </c>
      <c r="P26" s="6">
        <v>0</v>
      </c>
      <c r="Q26" s="22"/>
      <c r="R26" s="29">
        <v>0</v>
      </c>
      <c r="S26" s="29">
        <v>0</v>
      </c>
      <c r="T26" s="6">
        <v>0</v>
      </c>
      <c r="U26" s="22"/>
      <c r="V26" s="29">
        <v>3</v>
      </c>
      <c r="W26" s="29">
        <v>2</v>
      </c>
      <c r="X26" s="6">
        <v>64518.036</v>
      </c>
      <c r="Y26" s="22"/>
      <c r="Z26" s="29">
        <v>5</v>
      </c>
      <c r="AA26" s="29">
        <v>3</v>
      </c>
      <c r="AB26" s="6">
        <v>135950.03599999999</v>
      </c>
      <c r="AD26" s="39" t="s">
        <v>662</v>
      </c>
      <c r="AE26" s="51">
        <v>0</v>
      </c>
      <c r="AF26" s="51">
        <v>0</v>
      </c>
      <c r="AG26" s="73">
        <v>0</v>
      </c>
      <c r="AH26" s="62"/>
      <c r="AI26" s="51">
        <v>0</v>
      </c>
      <c r="AJ26" s="51">
        <v>0</v>
      </c>
      <c r="AK26" s="51">
        <v>0</v>
      </c>
      <c r="AL26" s="62"/>
      <c r="AM26" s="51">
        <v>0</v>
      </c>
      <c r="AN26" s="51">
        <v>0</v>
      </c>
      <c r="AO26" s="51">
        <v>0</v>
      </c>
      <c r="AP26" s="62"/>
      <c r="AQ26" s="92">
        <v>0</v>
      </c>
      <c r="AR26" s="92">
        <v>0</v>
      </c>
      <c r="AS26" s="89">
        <v>0</v>
      </c>
      <c r="AT26" s="66"/>
      <c r="AU26" s="82">
        <v>0</v>
      </c>
      <c r="AV26" s="51">
        <v>0</v>
      </c>
      <c r="AW26" s="51">
        <v>0</v>
      </c>
      <c r="AX26" s="62"/>
      <c r="AY26" s="51">
        <v>0</v>
      </c>
      <c r="AZ26" s="51">
        <v>0</v>
      </c>
      <c r="BA26" s="51">
        <v>0</v>
      </c>
      <c r="BB26" s="85"/>
      <c r="BC26" s="51">
        <v>0</v>
      </c>
      <c r="BD26" s="51">
        <v>0</v>
      </c>
      <c r="BE26" s="51">
        <v>0</v>
      </c>
      <c r="BF26" s="62"/>
      <c r="BG26" s="51">
        <v>0</v>
      </c>
      <c r="BH26" s="51">
        <v>0</v>
      </c>
      <c r="BI26" s="51">
        <v>0</v>
      </c>
      <c r="BJ26" s="62"/>
      <c r="BK26" s="92">
        <v>0</v>
      </c>
      <c r="BL26" s="92">
        <v>0</v>
      </c>
      <c r="BM26" s="92">
        <v>0</v>
      </c>
      <c r="BN26" s="66"/>
      <c r="BO26" s="51">
        <v>1</v>
      </c>
      <c r="BP26" s="51">
        <v>1</v>
      </c>
      <c r="BQ26" s="51">
        <v>30371.135999999999</v>
      </c>
      <c r="BR26" s="62"/>
      <c r="BS26" s="51">
        <v>1</v>
      </c>
      <c r="BT26" s="73">
        <v>1</v>
      </c>
      <c r="BU26" s="51">
        <v>30371.135999999999</v>
      </c>
      <c r="BV26" s="129">
        <f t="shared" si="0"/>
        <v>6</v>
      </c>
      <c r="BW26" s="129">
        <f t="shared" si="1"/>
        <v>4</v>
      </c>
      <c r="BX26" s="35">
        <f t="shared" si="2"/>
        <v>66.666666666666671</v>
      </c>
      <c r="BY26" s="47">
        <f t="shared" si="3"/>
        <v>166321.17199999999</v>
      </c>
    </row>
    <row r="27" spans="1:77">
      <c r="A27" s="120" t="s">
        <v>207</v>
      </c>
      <c r="B27" s="29">
        <v>0</v>
      </c>
      <c r="C27" s="29">
        <v>0</v>
      </c>
      <c r="D27" s="5">
        <v>0</v>
      </c>
      <c r="E27" s="27"/>
      <c r="F27" s="29">
        <v>2</v>
      </c>
      <c r="G27" s="29">
        <v>0</v>
      </c>
      <c r="H27" s="6">
        <v>0</v>
      </c>
      <c r="I27" s="22"/>
      <c r="J27" s="29">
        <v>0</v>
      </c>
      <c r="K27" s="29">
        <v>0</v>
      </c>
      <c r="L27" s="29">
        <v>0</v>
      </c>
      <c r="M27" s="23"/>
      <c r="N27" s="29">
        <v>0</v>
      </c>
      <c r="O27" s="29">
        <v>0</v>
      </c>
      <c r="P27" s="6">
        <v>0</v>
      </c>
      <c r="Q27" s="22"/>
      <c r="R27" s="29">
        <v>4</v>
      </c>
      <c r="S27" s="29">
        <v>3</v>
      </c>
      <c r="T27" s="6">
        <v>1161947.192</v>
      </c>
      <c r="U27" s="22"/>
      <c r="V27" s="29">
        <v>2</v>
      </c>
      <c r="W27" s="29">
        <v>0</v>
      </c>
      <c r="X27" s="6">
        <v>0</v>
      </c>
      <c r="Y27" s="22"/>
      <c r="Z27" s="29">
        <v>8</v>
      </c>
      <c r="AA27" s="29">
        <v>3</v>
      </c>
      <c r="AB27" s="6">
        <v>1161947.192</v>
      </c>
      <c r="AD27" s="39" t="s">
        <v>207</v>
      </c>
      <c r="AE27" s="51">
        <v>1</v>
      </c>
      <c r="AF27" s="51">
        <v>0</v>
      </c>
      <c r="AG27" s="73">
        <v>0</v>
      </c>
      <c r="AH27" s="62"/>
      <c r="AI27" s="51">
        <v>1</v>
      </c>
      <c r="AJ27" s="51">
        <v>1</v>
      </c>
      <c r="AK27" s="51">
        <v>16194.76</v>
      </c>
      <c r="AL27" s="62"/>
      <c r="AM27" s="51">
        <v>0</v>
      </c>
      <c r="AN27" s="51">
        <v>0</v>
      </c>
      <c r="AO27" s="51">
        <v>0</v>
      </c>
      <c r="AP27" s="62"/>
      <c r="AQ27" s="92">
        <v>1</v>
      </c>
      <c r="AR27" s="92">
        <v>1</v>
      </c>
      <c r="AS27" s="73">
        <v>11848.8</v>
      </c>
      <c r="AT27" s="66"/>
      <c r="AU27" s="82">
        <v>0</v>
      </c>
      <c r="AV27" s="51">
        <v>0</v>
      </c>
      <c r="AW27" s="51">
        <v>0</v>
      </c>
      <c r="AX27" s="62"/>
      <c r="AY27" s="51">
        <v>0</v>
      </c>
      <c r="AZ27" s="51">
        <v>0</v>
      </c>
      <c r="BA27" s="51">
        <v>0</v>
      </c>
      <c r="BB27" s="85"/>
      <c r="BC27" s="51">
        <v>0</v>
      </c>
      <c r="BD27" s="51">
        <v>0</v>
      </c>
      <c r="BE27" s="51">
        <v>0</v>
      </c>
      <c r="BF27" s="62"/>
      <c r="BG27" s="51">
        <v>0</v>
      </c>
      <c r="BH27" s="51">
        <v>0</v>
      </c>
      <c r="BI27" s="51">
        <v>0</v>
      </c>
      <c r="BJ27" s="62"/>
      <c r="BK27" s="92">
        <v>0</v>
      </c>
      <c r="BL27" s="92">
        <v>0</v>
      </c>
      <c r="BM27" s="92">
        <v>0</v>
      </c>
      <c r="BN27" s="66"/>
      <c r="BO27" s="51">
        <v>1</v>
      </c>
      <c r="BP27" s="51">
        <v>1</v>
      </c>
      <c r="BQ27" s="51">
        <v>29916.743999999999</v>
      </c>
      <c r="BR27" s="62"/>
      <c r="BS27" s="51">
        <v>3</v>
      </c>
      <c r="BT27" s="73">
        <v>2</v>
      </c>
      <c r="BU27" s="51">
        <v>46111.504000000001</v>
      </c>
      <c r="BV27" s="129">
        <f t="shared" si="0"/>
        <v>11</v>
      </c>
      <c r="BW27" s="129">
        <f t="shared" si="1"/>
        <v>5</v>
      </c>
      <c r="BX27" s="35">
        <f t="shared" si="2"/>
        <v>45.454545454545453</v>
      </c>
      <c r="BY27" s="47">
        <f t="shared" si="3"/>
        <v>1208058.696</v>
      </c>
    </row>
    <row r="28" spans="1:77">
      <c r="A28" s="120" t="s">
        <v>312</v>
      </c>
      <c r="B28" s="29">
        <v>1</v>
      </c>
      <c r="C28" s="29">
        <v>1</v>
      </c>
      <c r="D28" s="5">
        <v>29613.599999999999</v>
      </c>
      <c r="E28" s="27"/>
      <c r="F28" s="29">
        <v>0</v>
      </c>
      <c r="G28" s="29">
        <v>0</v>
      </c>
      <c r="H28" s="29">
        <v>0</v>
      </c>
      <c r="I28" s="23"/>
      <c r="J28" s="29">
        <v>0</v>
      </c>
      <c r="K28" s="29">
        <v>0</v>
      </c>
      <c r="L28" s="29">
        <v>0</v>
      </c>
      <c r="M28" s="23"/>
      <c r="N28" s="29">
        <v>1</v>
      </c>
      <c r="O28" s="29">
        <v>0</v>
      </c>
      <c r="P28" s="6">
        <v>0</v>
      </c>
      <c r="Q28" s="22"/>
      <c r="R28" s="29">
        <v>1</v>
      </c>
      <c r="S28" s="29">
        <v>0</v>
      </c>
      <c r="T28" s="6">
        <v>0</v>
      </c>
      <c r="U28" s="22"/>
      <c r="V28" s="29">
        <v>0</v>
      </c>
      <c r="W28" s="29">
        <v>0</v>
      </c>
      <c r="X28" s="6">
        <v>0</v>
      </c>
      <c r="Y28" s="22"/>
      <c r="Z28" s="29">
        <v>3</v>
      </c>
      <c r="AA28" s="29">
        <v>1</v>
      </c>
      <c r="AB28" s="6">
        <v>29613.599999999999</v>
      </c>
      <c r="AD28" s="39" t="s">
        <v>685</v>
      </c>
      <c r="AE28" s="51">
        <v>0</v>
      </c>
      <c r="AF28" s="51">
        <v>0</v>
      </c>
      <c r="AG28" s="73">
        <v>0</v>
      </c>
      <c r="AH28" s="62"/>
      <c r="AI28" s="51">
        <v>1</v>
      </c>
      <c r="AJ28" s="51">
        <v>0</v>
      </c>
      <c r="AK28" s="51">
        <v>0</v>
      </c>
      <c r="AL28" s="62"/>
      <c r="AM28" s="51">
        <v>0</v>
      </c>
      <c r="AN28" s="51">
        <v>0</v>
      </c>
      <c r="AO28" s="51">
        <v>0</v>
      </c>
      <c r="AP28" s="62"/>
      <c r="AQ28" s="92">
        <v>0</v>
      </c>
      <c r="AR28" s="92">
        <v>0</v>
      </c>
      <c r="AS28" s="89">
        <v>0</v>
      </c>
      <c r="AT28" s="66"/>
      <c r="AU28" s="82">
        <v>0</v>
      </c>
      <c r="AV28" s="51">
        <v>0</v>
      </c>
      <c r="AW28" s="51">
        <v>0</v>
      </c>
      <c r="AX28" s="62"/>
      <c r="AY28" s="51">
        <v>0</v>
      </c>
      <c r="AZ28" s="51">
        <v>0</v>
      </c>
      <c r="BA28" s="51">
        <v>0</v>
      </c>
      <c r="BB28" s="85"/>
      <c r="BC28" s="51">
        <v>0</v>
      </c>
      <c r="BD28" s="51">
        <v>0</v>
      </c>
      <c r="BE28" s="51">
        <v>0</v>
      </c>
      <c r="BF28" s="62"/>
      <c r="BG28" s="51">
        <v>0</v>
      </c>
      <c r="BH28" s="51">
        <v>0</v>
      </c>
      <c r="BI28" s="51">
        <v>0</v>
      </c>
      <c r="BJ28" s="62"/>
      <c r="BK28" s="92">
        <v>0</v>
      </c>
      <c r="BL28" s="92">
        <v>0</v>
      </c>
      <c r="BM28" s="92">
        <v>0</v>
      </c>
      <c r="BN28" s="66"/>
      <c r="BO28" s="51">
        <v>0</v>
      </c>
      <c r="BP28" s="51">
        <v>0</v>
      </c>
      <c r="BQ28" s="51">
        <v>0</v>
      </c>
      <c r="BR28" s="62"/>
      <c r="BS28" s="51">
        <v>1</v>
      </c>
      <c r="BT28" s="73">
        <v>0</v>
      </c>
      <c r="BU28" s="51">
        <v>0</v>
      </c>
      <c r="BV28" s="129">
        <f t="shared" si="0"/>
        <v>4</v>
      </c>
      <c r="BW28" s="129">
        <f t="shared" si="1"/>
        <v>1</v>
      </c>
      <c r="BX28" s="35">
        <f t="shared" si="2"/>
        <v>25</v>
      </c>
      <c r="BY28" s="47">
        <f t="shared" si="3"/>
        <v>29613.599999999999</v>
      </c>
    </row>
    <row r="29" spans="1:77">
      <c r="A29" s="120" t="s">
        <v>313</v>
      </c>
      <c r="B29" s="29">
        <v>3</v>
      </c>
      <c r="C29" s="29">
        <v>1</v>
      </c>
      <c r="D29" s="5">
        <v>62671.199999999997</v>
      </c>
      <c r="E29" s="27"/>
      <c r="F29" s="29">
        <v>0</v>
      </c>
      <c r="G29" s="29">
        <v>0</v>
      </c>
      <c r="H29" s="29">
        <v>0</v>
      </c>
      <c r="I29" s="23"/>
      <c r="J29" s="29">
        <v>0</v>
      </c>
      <c r="K29" s="29">
        <v>0</v>
      </c>
      <c r="L29" s="29">
        <v>0</v>
      </c>
      <c r="M29" s="23"/>
      <c r="N29" s="29">
        <v>0</v>
      </c>
      <c r="O29" s="29">
        <v>0</v>
      </c>
      <c r="P29" s="6">
        <v>0</v>
      </c>
      <c r="Q29" s="22"/>
      <c r="R29" s="29">
        <v>3</v>
      </c>
      <c r="S29" s="29">
        <v>0</v>
      </c>
      <c r="T29" s="6">
        <v>0</v>
      </c>
      <c r="U29" s="22"/>
      <c r="V29" s="29">
        <v>1</v>
      </c>
      <c r="W29" s="29">
        <v>1</v>
      </c>
      <c r="X29" s="6">
        <v>23998.34</v>
      </c>
      <c r="Y29" s="22"/>
      <c r="Z29" s="29">
        <v>7</v>
      </c>
      <c r="AA29" s="29">
        <v>2</v>
      </c>
      <c r="AB29" s="6">
        <v>86669.54</v>
      </c>
      <c r="AD29" s="39" t="s">
        <v>663</v>
      </c>
      <c r="AE29" s="51">
        <v>0</v>
      </c>
      <c r="AF29" s="51">
        <v>0</v>
      </c>
      <c r="AG29" s="73">
        <v>0</v>
      </c>
      <c r="AH29" s="62"/>
      <c r="AI29" s="51">
        <v>0</v>
      </c>
      <c r="AJ29" s="51">
        <v>0</v>
      </c>
      <c r="AK29" s="51">
        <v>0</v>
      </c>
      <c r="AL29" s="62"/>
      <c r="AM29" s="51">
        <v>0</v>
      </c>
      <c r="AN29" s="51">
        <v>0</v>
      </c>
      <c r="AO29" s="51">
        <v>0</v>
      </c>
      <c r="AP29" s="62"/>
      <c r="AQ29" s="92">
        <v>0</v>
      </c>
      <c r="AR29" s="92">
        <v>0</v>
      </c>
      <c r="AS29" s="89">
        <v>0</v>
      </c>
      <c r="AT29" s="66"/>
      <c r="AU29" s="82">
        <v>0</v>
      </c>
      <c r="AV29" s="51">
        <v>0</v>
      </c>
      <c r="AW29" s="51">
        <v>0</v>
      </c>
      <c r="AX29" s="62"/>
      <c r="AY29" s="51">
        <v>0</v>
      </c>
      <c r="AZ29" s="51">
        <v>0</v>
      </c>
      <c r="BA29" s="51">
        <v>0</v>
      </c>
      <c r="BB29" s="85"/>
      <c r="BC29" s="51">
        <v>1</v>
      </c>
      <c r="BD29" s="51">
        <v>0</v>
      </c>
      <c r="BE29" s="51">
        <v>0</v>
      </c>
      <c r="BF29" s="62"/>
      <c r="BG29" s="51">
        <v>0</v>
      </c>
      <c r="BH29" s="51">
        <v>0</v>
      </c>
      <c r="BI29" s="51">
        <v>0</v>
      </c>
      <c r="BJ29" s="62"/>
      <c r="BK29" s="92">
        <v>0</v>
      </c>
      <c r="BL29" s="92">
        <v>0</v>
      </c>
      <c r="BM29" s="92">
        <v>0</v>
      </c>
      <c r="BN29" s="66"/>
      <c r="BO29" s="51">
        <v>0</v>
      </c>
      <c r="BP29" s="51">
        <v>0</v>
      </c>
      <c r="BQ29" s="51">
        <v>0</v>
      </c>
      <c r="BR29" s="62"/>
      <c r="BS29" s="51">
        <v>1</v>
      </c>
      <c r="BT29" s="73">
        <v>0</v>
      </c>
      <c r="BU29" s="51">
        <v>0</v>
      </c>
      <c r="BV29" s="129">
        <f t="shared" si="0"/>
        <v>8</v>
      </c>
      <c r="BW29" s="129">
        <f t="shared" si="1"/>
        <v>2</v>
      </c>
      <c r="BX29" s="35">
        <f t="shared" si="2"/>
        <v>25</v>
      </c>
      <c r="BY29" s="47">
        <f t="shared" si="3"/>
        <v>86669.54</v>
      </c>
    </row>
    <row r="30" spans="1:77" s="35" customFormat="1">
      <c r="A30" s="122" t="s">
        <v>315</v>
      </c>
      <c r="B30" s="92"/>
      <c r="C30" s="92"/>
      <c r="D30" s="5"/>
      <c r="E30" s="27"/>
      <c r="F30" s="92"/>
      <c r="G30" s="92"/>
      <c r="H30" s="92"/>
      <c r="I30" s="23"/>
      <c r="J30" s="92"/>
      <c r="K30" s="92"/>
      <c r="L30" s="92"/>
      <c r="M30" s="23"/>
      <c r="N30" s="92"/>
      <c r="O30" s="92"/>
      <c r="P30" s="6"/>
      <c r="Q30" s="22"/>
      <c r="R30" s="92"/>
      <c r="S30" s="92"/>
      <c r="T30" s="6"/>
      <c r="U30" s="22"/>
      <c r="V30" s="92"/>
      <c r="W30" s="92"/>
      <c r="X30" s="6"/>
      <c r="Y30" s="22"/>
      <c r="Z30" s="92"/>
      <c r="AA30" s="92"/>
      <c r="AB30" s="6"/>
      <c r="AD30" s="39" t="s">
        <v>686</v>
      </c>
      <c r="AE30" s="51">
        <v>0</v>
      </c>
      <c r="AF30" s="51">
        <v>0</v>
      </c>
      <c r="AG30" s="73">
        <v>0</v>
      </c>
      <c r="AH30" s="62"/>
      <c r="AI30" s="51">
        <v>0</v>
      </c>
      <c r="AJ30" s="51">
        <v>0</v>
      </c>
      <c r="AK30" s="51">
        <v>0</v>
      </c>
      <c r="AL30" s="62"/>
      <c r="AM30" s="51">
        <v>0</v>
      </c>
      <c r="AN30" s="51">
        <v>0</v>
      </c>
      <c r="AO30" s="51">
        <v>0</v>
      </c>
      <c r="AP30" s="62"/>
      <c r="AQ30" s="92">
        <v>0</v>
      </c>
      <c r="AR30" s="92">
        <v>0</v>
      </c>
      <c r="AS30" s="89">
        <v>0</v>
      </c>
      <c r="AT30" s="66"/>
      <c r="AU30" s="82">
        <v>1</v>
      </c>
      <c r="AV30" s="51">
        <v>0</v>
      </c>
      <c r="AW30" s="51">
        <v>0</v>
      </c>
      <c r="AX30" s="62"/>
      <c r="AY30" s="51">
        <v>0</v>
      </c>
      <c r="AZ30" s="51">
        <v>0</v>
      </c>
      <c r="BA30" s="51">
        <v>0</v>
      </c>
      <c r="BB30" s="85"/>
      <c r="BC30" s="51">
        <v>0</v>
      </c>
      <c r="BD30" s="51">
        <v>0</v>
      </c>
      <c r="BE30" s="51">
        <v>0</v>
      </c>
      <c r="BF30" s="62"/>
      <c r="BG30" s="51">
        <v>0</v>
      </c>
      <c r="BH30" s="51">
        <v>0</v>
      </c>
      <c r="BI30" s="51">
        <v>0</v>
      </c>
      <c r="BJ30" s="62"/>
      <c r="BK30" s="92">
        <v>0</v>
      </c>
      <c r="BL30" s="92">
        <v>0</v>
      </c>
      <c r="BM30" s="92">
        <v>0</v>
      </c>
      <c r="BN30" s="66"/>
      <c r="BO30" s="51">
        <v>0</v>
      </c>
      <c r="BP30" s="51">
        <v>0</v>
      </c>
      <c r="BQ30" s="51">
        <v>0</v>
      </c>
      <c r="BR30" s="62"/>
      <c r="BS30" s="51">
        <v>1</v>
      </c>
      <c r="BT30" s="73">
        <v>0</v>
      </c>
      <c r="BU30" s="51">
        <v>0</v>
      </c>
      <c r="BV30" s="129">
        <f t="shared" si="0"/>
        <v>1</v>
      </c>
      <c r="BW30" s="129">
        <f t="shared" si="1"/>
        <v>0</v>
      </c>
      <c r="BX30" s="35">
        <f t="shared" si="2"/>
        <v>0</v>
      </c>
      <c r="BY30" s="47">
        <f t="shared" si="3"/>
        <v>0</v>
      </c>
    </row>
    <row r="31" spans="1:77">
      <c r="A31" s="120" t="s">
        <v>234</v>
      </c>
      <c r="B31" s="29">
        <v>1</v>
      </c>
      <c r="C31" s="29">
        <v>0</v>
      </c>
      <c r="D31" s="5">
        <v>0</v>
      </c>
      <c r="E31" s="27"/>
      <c r="F31" s="29">
        <v>0</v>
      </c>
      <c r="G31" s="29">
        <v>0</v>
      </c>
      <c r="H31" s="29">
        <v>0</v>
      </c>
      <c r="I31" s="23"/>
      <c r="J31" s="29">
        <v>0</v>
      </c>
      <c r="K31" s="29">
        <v>0</v>
      </c>
      <c r="L31" s="29">
        <v>0</v>
      </c>
      <c r="M31" s="23"/>
      <c r="N31" s="29">
        <v>0</v>
      </c>
      <c r="O31" s="29">
        <v>0</v>
      </c>
      <c r="P31" s="6">
        <v>0</v>
      </c>
      <c r="Q31" s="22"/>
      <c r="R31" s="29">
        <v>0</v>
      </c>
      <c r="S31" s="29">
        <v>0</v>
      </c>
      <c r="T31" s="6">
        <v>0</v>
      </c>
      <c r="U31" s="22"/>
      <c r="V31" s="29">
        <v>0</v>
      </c>
      <c r="W31" s="29">
        <v>0</v>
      </c>
      <c r="X31" s="6">
        <v>0</v>
      </c>
      <c r="Y31" s="22"/>
      <c r="Z31" s="29">
        <v>1</v>
      </c>
      <c r="AA31" s="29">
        <v>0</v>
      </c>
      <c r="AB31" s="6">
        <v>0</v>
      </c>
      <c r="BV31" s="129">
        <f t="shared" si="0"/>
        <v>1</v>
      </c>
      <c r="BW31" s="129">
        <f t="shared" si="1"/>
        <v>0</v>
      </c>
      <c r="BX31" s="35">
        <f t="shared" si="2"/>
        <v>0</v>
      </c>
      <c r="BY31" s="47">
        <f t="shared" si="3"/>
        <v>0</v>
      </c>
    </row>
    <row r="32" spans="1:77">
      <c r="A32" s="120" t="s">
        <v>324</v>
      </c>
      <c r="B32" s="29">
        <v>0</v>
      </c>
      <c r="C32" s="29">
        <v>0</v>
      </c>
      <c r="D32" s="5">
        <v>0</v>
      </c>
      <c r="E32" s="27"/>
      <c r="F32" s="29">
        <v>0</v>
      </c>
      <c r="G32" s="29">
        <v>0</v>
      </c>
      <c r="H32" s="29">
        <v>0</v>
      </c>
      <c r="I32" s="23"/>
      <c r="J32" s="29">
        <v>0</v>
      </c>
      <c r="K32" s="29">
        <v>0</v>
      </c>
      <c r="L32" s="29">
        <v>0</v>
      </c>
      <c r="M32" s="23"/>
      <c r="N32" s="29">
        <v>0</v>
      </c>
      <c r="O32" s="29">
        <v>0</v>
      </c>
      <c r="P32" s="6">
        <v>0</v>
      </c>
      <c r="Q32" s="22"/>
      <c r="R32" s="29">
        <v>1</v>
      </c>
      <c r="S32" s="29">
        <v>0</v>
      </c>
      <c r="T32" s="6">
        <v>0</v>
      </c>
      <c r="U32" s="22"/>
      <c r="V32" s="29">
        <v>0</v>
      </c>
      <c r="W32" s="29">
        <v>0</v>
      </c>
      <c r="X32" s="6">
        <v>0</v>
      </c>
      <c r="Y32" s="22"/>
      <c r="Z32" s="29">
        <v>1</v>
      </c>
      <c r="AA32" s="29">
        <v>0</v>
      </c>
      <c r="AB32" s="6">
        <v>0</v>
      </c>
      <c r="BV32" s="129">
        <f t="shared" si="0"/>
        <v>1</v>
      </c>
      <c r="BW32" s="129">
        <f t="shared" si="1"/>
        <v>0</v>
      </c>
      <c r="BX32" s="35">
        <f t="shared" si="2"/>
        <v>0</v>
      </c>
      <c r="BY32" s="47">
        <f t="shared" si="3"/>
        <v>0</v>
      </c>
    </row>
    <row r="33" spans="1:77">
      <c r="A33" s="120" t="s">
        <v>235</v>
      </c>
      <c r="B33" s="29">
        <v>0</v>
      </c>
      <c r="C33" s="29">
        <v>0</v>
      </c>
      <c r="D33" s="5">
        <v>0</v>
      </c>
      <c r="E33" s="27"/>
      <c r="F33" s="29">
        <v>0</v>
      </c>
      <c r="G33" s="29">
        <v>0</v>
      </c>
      <c r="H33" s="29">
        <v>0</v>
      </c>
      <c r="I33" s="23"/>
      <c r="J33" s="29">
        <v>0</v>
      </c>
      <c r="K33" s="29">
        <v>0</v>
      </c>
      <c r="L33" s="29">
        <v>0</v>
      </c>
      <c r="M33" s="23"/>
      <c r="N33" s="29">
        <v>0</v>
      </c>
      <c r="O33" s="29">
        <v>0</v>
      </c>
      <c r="P33" s="6">
        <v>0</v>
      </c>
      <c r="Q33" s="22"/>
      <c r="R33" s="29">
        <v>1</v>
      </c>
      <c r="S33" s="29">
        <v>0</v>
      </c>
      <c r="T33" s="6">
        <v>0</v>
      </c>
      <c r="U33" s="22"/>
      <c r="V33" s="29">
        <v>0</v>
      </c>
      <c r="W33" s="29">
        <v>0</v>
      </c>
      <c r="X33" s="6">
        <v>0</v>
      </c>
      <c r="Y33" s="22"/>
      <c r="Z33" s="29">
        <v>1</v>
      </c>
      <c r="AA33" s="29">
        <v>0</v>
      </c>
      <c r="AB33" s="6">
        <v>0</v>
      </c>
      <c r="BV33" s="129">
        <f t="shared" si="0"/>
        <v>1</v>
      </c>
      <c r="BW33" s="129">
        <f t="shared" si="1"/>
        <v>0</v>
      </c>
      <c r="BX33" s="35">
        <f t="shared" si="2"/>
        <v>0</v>
      </c>
      <c r="BY33" s="47">
        <f t="shared" si="3"/>
        <v>0</v>
      </c>
    </row>
    <row r="34" spans="1:77">
      <c r="A34" s="120" t="s">
        <v>395</v>
      </c>
      <c r="B34" s="29">
        <v>1</v>
      </c>
      <c r="C34" s="29">
        <v>0</v>
      </c>
      <c r="D34" s="5">
        <v>0</v>
      </c>
      <c r="E34" s="27"/>
      <c r="F34" s="29">
        <v>0</v>
      </c>
      <c r="G34" s="29">
        <v>0</v>
      </c>
      <c r="H34" s="29">
        <v>0</v>
      </c>
      <c r="I34" s="23"/>
      <c r="J34" s="29">
        <v>0</v>
      </c>
      <c r="K34" s="29">
        <v>0</v>
      </c>
      <c r="L34" s="29">
        <v>0</v>
      </c>
      <c r="M34" s="23"/>
      <c r="N34" s="29">
        <v>0</v>
      </c>
      <c r="O34" s="29">
        <v>0</v>
      </c>
      <c r="P34" s="6">
        <v>0</v>
      </c>
      <c r="Q34" s="22"/>
      <c r="R34" s="29">
        <v>1</v>
      </c>
      <c r="S34" s="29">
        <v>0</v>
      </c>
      <c r="T34" s="6">
        <v>0</v>
      </c>
      <c r="U34" s="22"/>
      <c r="V34" s="29">
        <v>2</v>
      </c>
      <c r="W34" s="29">
        <v>1</v>
      </c>
      <c r="X34" s="6">
        <v>31723.946</v>
      </c>
      <c r="Y34" s="22"/>
      <c r="Z34" s="29">
        <v>4</v>
      </c>
      <c r="AA34" s="29">
        <v>1</v>
      </c>
      <c r="AB34" s="6">
        <v>31723.946</v>
      </c>
      <c r="AD34" s="39" t="s">
        <v>687</v>
      </c>
      <c r="AE34" s="51">
        <v>0</v>
      </c>
      <c r="AF34" s="51">
        <v>0</v>
      </c>
      <c r="AG34" s="73">
        <v>0</v>
      </c>
      <c r="AH34" s="62"/>
      <c r="AI34" s="51">
        <v>0</v>
      </c>
      <c r="AJ34" s="51">
        <v>0</v>
      </c>
      <c r="AK34" s="51">
        <v>0</v>
      </c>
      <c r="AL34" s="62"/>
      <c r="AM34" s="51">
        <v>0</v>
      </c>
      <c r="AN34" s="51">
        <v>0</v>
      </c>
      <c r="AO34" s="51">
        <v>0</v>
      </c>
      <c r="AP34" s="62"/>
      <c r="AQ34" s="92">
        <v>0</v>
      </c>
      <c r="AR34" s="92">
        <v>0</v>
      </c>
      <c r="AS34" s="89">
        <v>0</v>
      </c>
      <c r="AT34" s="66"/>
      <c r="AU34" s="82">
        <v>1</v>
      </c>
      <c r="AV34" s="51">
        <v>1</v>
      </c>
      <c r="AW34" s="51">
        <v>23941.063999999998</v>
      </c>
      <c r="AX34" s="62"/>
      <c r="AY34" s="51">
        <v>0</v>
      </c>
      <c r="AZ34" s="51">
        <v>0</v>
      </c>
      <c r="BA34" s="51">
        <v>0</v>
      </c>
      <c r="BB34" s="85"/>
      <c r="BC34" s="51">
        <v>0</v>
      </c>
      <c r="BD34" s="51">
        <v>0</v>
      </c>
      <c r="BE34" s="51">
        <v>0</v>
      </c>
      <c r="BF34" s="62"/>
      <c r="BG34" s="51">
        <v>0</v>
      </c>
      <c r="BH34" s="51">
        <v>0</v>
      </c>
      <c r="BI34" s="51">
        <v>0</v>
      </c>
      <c r="BJ34" s="62"/>
      <c r="BK34" s="92">
        <v>0</v>
      </c>
      <c r="BL34" s="92">
        <v>0</v>
      </c>
      <c r="BM34" s="92">
        <v>0</v>
      </c>
      <c r="BN34" s="66"/>
      <c r="BO34" s="51">
        <v>0</v>
      </c>
      <c r="BP34" s="51">
        <v>0</v>
      </c>
      <c r="BQ34" s="51">
        <v>0</v>
      </c>
      <c r="BR34" s="62"/>
      <c r="BS34" s="51">
        <v>1</v>
      </c>
      <c r="BT34" s="73">
        <v>1</v>
      </c>
      <c r="BU34" s="51">
        <v>23941.063999999998</v>
      </c>
      <c r="BV34" s="129">
        <f t="shared" si="0"/>
        <v>5</v>
      </c>
      <c r="BW34" s="129">
        <f t="shared" si="1"/>
        <v>2</v>
      </c>
      <c r="BX34" s="35">
        <f t="shared" si="2"/>
        <v>40</v>
      </c>
      <c r="BY34" s="47">
        <f t="shared" si="3"/>
        <v>55665.009999999995</v>
      </c>
    </row>
    <row r="35" spans="1:77">
      <c r="A35" s="120" t="s">
        <v>327</v>
      </c>
      <c r="B35" s="29">
        <v>2</v>
      </c>
      <c r="C35" s="29">
        <v>1</v>
      </c>
      <c r="D35" s="5">
        <v>29873.32</v>
      </c>
      <c r="E35" s="27"/>
      <c r="F35" s="29">
        <v>0</v>
      </c>
      <c r="G35" s="29">
        <v>0</v>
      </c>
      <c r="H35" s="29">
        <v>0</v>
      </c>
      <c r="I35" s="23"/>
      <c r="J35" s="29">
        <v>0</v>
      </c>
      <c r="K35" s="29">
        <v>0</v>
      </c>
      <c r="L35" s="29">
        <v>0</v>
      </c>
      <c r="M35" s="23"/>
      <c r="N35" s="29">
        <v>0</v>
      </c>
      <c r="O35" s="29">
        <v>0</v>
      </c>
      <c r="P35" s="6">
        <v>0</v>
      </c>
      <c r="Q35" s="22"/>
      <c r="R35" s="29">
        <v>1</v>
      </c>
      <c r="S35" s="29">
        <v>0</v>
      </c>
      <c r="T35" s="6">
        <v>0</v>
      </c>
      <c r="U35" s="22"/>
      <c r="V35" s="29">
        <v>0</v>
      </c>
      <c r="W35" s="29">
        <v>0</v>
      </c>
      <c r="X35" s="6">
        <v>0</v>
      </c>
      <c r="Y35" s="22"/>
      <c r="Z35" s="29">
        <v>3</v>
      </c>
      <c r="AA35" s="29">
        <v>1</v>
      </c>
      <c r="AB35" s="6">
        <v>29873.32</v>
      </c>
      <c r="BV35" s="129">
        <f t="shared" si="0"/>
        <v>3</v>
      </c>
      <c r="BW35" s="129">
        <f t="shared" si="1"/>
        <v>1</v>
      </c>
      <c r="BX35" s="35">
        <f t="shared" si="2"/>
        <v>33.333333333333336</v>
      </c>
      <c r="BY35" s="47">
        <f t="shared" si="3"/>
        <v>29873.32</v>
      </c>
    </row>
    <row r="36" spans="1:77">
      <c r="A36" s="120" t="s">
        <v>329</v>
      </c>
      <c r="B36" s="29">
        <v>1</v>
      </c>
      <c r="C36" s="29">
        <v>0</v>
      </c>
      <c r="D36" s="5">
        <v>0</v>
      </c>
      <c r="E36" s="27"/>
      <c r="F36" s="29">
        <v>1</v>
      </c>
      <c r="G36" s="29">
        <v>0</v>
      </c>
      <c r="H36" s="6">
        <v>0</v>
      </c>
      <c r="I36" s="22"/>
      <c r="J36" s="29">
        <v>0</v>
      </c>
      <c r="K36" s="29">
        <v>0</v>
      </c>
      <c r="L36" s="29">
        <v>0</v>
      </c>
      <c r="M36" s="23"/>
      <c r="N36" s="29">
        <v>0</v>
      </c>
      <c r="O36" s="29">
        <v>0</v>
      </c>
      <c r="P36" s="6">
        <v>0</v>
      </c>
      <c r="Q36" s="22"/>
      <c r="R36" s="29">
        <v>0</v>
      </c>
      <c r="S36" s="29">
        <v>0</v>
      </c>
      <c r="T36" s="6">
        <v>0</v>
      </c>
      <c r="U36" s="22"/>
      <c r="V36" s="29">
        <v>0</v>
      </c>
      <c r="W36" s="29">
        <v>0</v>
      </c>
      <c r="X36" s="6">
        <v>0</v>
      </c>
      <c r="Y36" s="22"/>
      <c r="Z36" s="29">
        <v>2</v>
      </c>
      <c r="AA36" s="29">
        <v>0</v>
      </c>
      <c r="AB36" s="6">
        <v>0</v>
      </c>
      <c r="AD36" s="39" t="s">
        <v>688</v>
      </c>
      <c r="AE36" s="51">
        <v>0</v>
      </c>
      <c r="AF36" s="51">
        <v>0</v>
      </c>
      <c r="AG36" s="73">
        <v>0</v>
      </c>
      <c r="AH36" s="62"/>
      <c r="AI36" s="51">
        <v>0</v>
      </c>
      <c r="AJ36" s="51">
        <v>0</v>
      </c>
      <c r="AK36" s="51">
        <v>0</v>
      </c>
      <c r="AL36" s="62"/>
      <c r="AM36" s="51">
        <v>0</v>
      </c>
      <c r="AN36" s="51">
        <v>0</v>
      </c>
      <c r="AO36" s="51">
        <v>0</v>
      </c>
      <c r="AP36" s="62"/>
      <c r="AQ36" s="92">
        <v>0</v>
      </c>
      <c r="AR36" s="92">
        <v>0</v>
      </c>
      <c r="AS36" s="89">
        <v>0</v>
      </c>
      <c r="AT36" s="66"/>
      <c r="AU36" s="82">
        <v>1</v>
      </c>
      <c r="AV36" s="51">
        <v>0</v>
      </c>
      <c r="AW36" s="51">
        <v>0</v>
      </c>
      <c r="AX36" s="62"/>
      <c r="AY36" s="51">
        <v>0</v>
      </c>
      <c r="AZ36" s="51">
        <v>0</v>
      </c>
      <c r="BA36" s="51">
        <v>0</v>
      </c>
      <c r="BB36" s="85"/>
      <c r="BC36" s="51">
        <v>0</v>
      </c>
      <c r="BD36" s="51">
        <v>0</v>
      </c>
      <c r="BE36" s="51">
        <v>0</v>
      </c>
      <c r="BF36" s="62"/>
      <c r="BG36" s="51">
        <v>0</v>
      </c>
      <c r="BH36" s="51">
        <v>0</v>
      </c>
      <c r="BI36" s="51">
        <v>0</v>
      </c>
      <c r="BJ36" s="62"/>
      <c r="BK36" s="92">
        <v>0</v>
      </c>
      <c r="BL36" s="92">
        <v>0</v>
      </c>
      <c r="BM36" s="92">
        <v>0</v>
      </c>
      <c r="BN36" s="66"/>
      <c r="BO36" s="51">
        <v>0</v>
      </c>
      <c r="BP36" s="51">
        <v>0</v>
      </c>
      <c r="BQ36" s="51">
        <v>0</v>
      </c>
      <c r="BR36" s="62"/>
      <c r="BS36" s="51">
        <v>1</v>
      </c>
      <c r="BT36" s="73">
        <v>0</v>
      </c>
      <c r="BU36" s="51">
        <v>0</v>
      </c>
      <c r="BV36" s="129">
        <f t="shared" si="0"/>
        <v>3</v>
      </c>
      <c r="BW36" s="129">
        <f t="shared" si="1"/>
        <v>0</v>
      </c>
      <c r="BX36" s="35">
        <f t="shared" si="2"/>
        <v>0</v>
      </c>
      <c r="BY36" s="47">
        <f t="shared" si="3"/>
        <v>0</v>
      </c>
    </row>
    <row r="37" spans="1:77">
      <c r="A37" s="120" t="s">
        <v>330</v>
      </c>
      <c r="B37" s="29">
        <v>0</v>
      </c>
      <c r="C37" s="29">
        <v>0</v>
      </c>
      <c r="D37" s="5">
        <v>0</v>
      </c>
      <c r="E37" s="27"/>
      <c r="F37" s="29">
        <v>0</v>
      </c>
      <c r="G37" s="29">
        <v>0</v>
      </c>
      <c r="H37" s="29">
        <v>0</v>
      </c>
      <c r="I37" s="23"/>
      <c r="J37" s="29">
        <v>1</v>
      </c>
      <c r="K37" s="29">
        <v>1</v>
      </c>
      <c r="L37" s="6">
        <v>88001.928</v>
      </c>
      <c r="M37" s="22"/>
      <c r="N37" s="29">
        <v>0</v>
      </c>
      <c r="O37" s="29">
        <v>0</v>
      </c>
      <c r="P37" s="6">
        <v>0</v>
      </c>
      <c r="Q37" s="22"/>
      <c r="R37" s="29">
        <v>1</v>
      </c>
      <c r="S37" s="29">
        <v>0</v>
      </c>
      <c r="T37" s="6">
        <v>0</v>
      </c>
      <c r="U37" s="22"/>
      <c r="V37" s="29">
        <v>1</v>
      </c>
      <c r="W37" s="29">
        <v>1</v>
      </c>
      <c r="X37" s="6">
        <v>35879.01</v>
      </c>
      <c r="Y37" s="22"/>
      <c r="Z37" s="29">
        <v>3</v>
      </c>
      <c r="AA37" s="29">
        <v>2</v>
      </c>
      <c r="AB37" s="6">
        <v>123880.93799999999</v>
      </c>
      <c r="AD37" s="39" t="s">
        <v>689</v>
      </c>
      <c r="AE37" s="51">
        <v>0</v>
      </c>
      <c r="AF37" s="51">
        <v>0</v>
      </c>
      <c r="AG37" s="73">
        <v>0</v>
      </c>
      <c r="AH37" s="62"/>
      <c r="AI37" s="51">
        <v>0</v>
      </c>
      <c r="AJ37" s="51">
        <v>0</v>
      </c>
      <c r="AK37" s="51">
        <v>0</v>
      </c>
      <c r="AL37" s="62"/>
      <c r="AM37" s="51">
        <v>0</v>
      </c>
      <c r="AN37" s="51">
        <v>0</v>
      </c>
      <c r="AO37" s="51">
        <v>0</v>
      </c>
      <c r="AP37" s="62"/>
      <c r="AQ37" s="92">
        <v>0</v>
      </c>
      <c r="AR37" s="92">
        <v>0</v>
      </c>
      <c r="AS37" s="89">
        <v>0</v>
      </c>
      <c r="AT37" s="66"/>
      <c r="AU37" s="82">
        <v>1</v>
      </c>
      <c r="AV37" s="51">
        <v>0</v>
      </c>
      <c r="AW37" s="51">
        <v>0</v>
      </c>
      <c r="AX37" s="62"/>
      <c r="AY37" s="51">
        <v>0</v>
      </c>
      <c r="AZ37" s="51">
        <v>0</v>
      </c>
      <c r="BA37" s="51">
        <v>0</v>
      </c>
      <c r="BB37" s="85"/>
      <c r="BC37" s="51">
        <v>0</v>
      </c>
      <c r="BD37" s="51">
        <v>0</v>
      </c>
      <c r="BE37" s="51">
        <v>0</v>
      </c>
      <c r="BF37" s="62"/>
      <c r="BG37" s="51">
        <v>0</v>
      </c>
      <c r="BH37" s="51">
        <v>0</v>
      </c>
      <c r="BI37" s="51">
        <v>0</v>
      </c>
      <c r="BJ37" s="62"/>
      <c r="BK37" s="92">
        <v>0</v>
      </c>
      <c r="BL37" s="92">
        <v>0</v>
      </c>
      <c r="BM37" s="92">
        <v>0</v>
      </c>
      <c r="BN37" s="66"/>
      <c r="BO37" s="51">
        <v>0</v>
      </c>
      <c r="BP37" s="51">
        <v>0</v>
      </c>
      <c r="BQ37" s="51">
        <v>0</v>
      </c>
      <c r="BR37" s="62"/>
      <c r="BS37" s="51">
        <v>1</v>
      </c>
      <c r="BT37" s="73">
        <v>0</v>
      </c>
      <c r="BU37" s="51">
        <v>0</v>
      </c>
      <c r="BV37" s="129">
        <f t="shared" si="0"/>
        <v>4</v>
      </c>
      <c r="BW37" s="129">
        <f t="shared" si="1"/>
        <v>2</v>
      </c>
      <c r="BX37" s="35">
        <f t="shared" si="2"/>
        <v>50</v>
      </c>
      <c r="BY37" s="47">
        <f t="shared" si="3"/>
        <v>123880.93799999999</v>
      </c>
    </row>
    <row r="38" spans="1:77">
      <c r="A38" s="120" t="s">
        <v>236</v>
      </c>
      <c r="B38" s="29">
        <v>2</v>
      </c>
      <c r="C38" s="29">
        <v>1</v>
      </c>
      <c r="D38" s="5">
        <v>53789.599999999999</v>
      </c>
      <c r="E38" s="27"/>
      <c r="F38" s="29">
        <v>0</v>
      </c>
      <c r="G38" s="29">
        <v>0</v>
      </c>
      <c r="H38" s="29">
        <v>0</v>
      </c>
      <c r="I38" s="23"/>
      <c r="J38" s="29">
        <v>0</v>
      </c>
      <c r="K38" s="29">
        <v>0</v>
      </c>
      <c r="L38" s="29">
        <v>0</v>
      </c>
      <c r="M38" s="23"/>
      <c r="N38" s="29">
        <v>0</v>
      </c>
      <c r="O38" s="29">
        <v>0</v>
      </c>
      <c r="P38" s="6">
        <v>0</v>
      </c>
      <c r="Q38" s="22"/>
      <c r="R38" s="29">
        <v>0</v>
      </c>
      <c r="S38" s="29">
        <v>0</v>
      </c>
      <c r="T38" s="6">
        <v>0</v>
      </c>
      <c r="U38" s="22"/>
      <c r="V38" s="29">
        <v>1</v>
      </c>
      <c r="W38" s="29">
        <v>1</v>
      </c>
      <c r="X38" s="6">
        <v>23208.351999999999</v>
      </c>
      <c r="Y38" s="22"/>
      <c r="Z38" s="29">
        <v>3</v>
      </c>
      <c r="AA38" s="29">
        <v>2</v>
      </c>
      <c r="AB38" s="6">
        <v>76997.95199999999</v>
      </c>
      <c r="AD38" s="39" t="s">
        <v>236</v>
      </c>
      <c r="AE38" s="51">
        <v>0</v>
      </c>
      <c r="AF38" s="51">
        <v>0</v>
      </c>
      <c r="AG38" s="73">
        <v>0</v>
      </c>
      <c r="AH38" s="62"/>
      <c r="AI38" s="51">
        <v>1</v>
      </c>
      <c r="AJ38" s="51">
        <v>1</v>
      </c>
      <c r="AK38" s="51">
        <v>23648.639999999999</v>
      </c>
      <c r="AL38" s="62"/>
      <c r="AM38" s="51">
        <v>0</v>
      </c>
      <c r="AN38" s="51">
        <v>0</v>
      </c>
      <c r="AO38" s="51">
        <v>0</v>
      </c>
      <c r="AP38" s="62"/>
      <c r="AQ38" s="92">
        <v>0</v>
      </c>
      <c r="AR38" s="92">
        <v>0</v>
      </c>
      <c r="AS38" s="89">
        <v>0</v>
      </c>
      <c r="AT38" s="66"/>
      <c r="AU38" s="82">
        <v>0</v>
      </c>
      <c r="AV38" s="51">
        <v>0</v>
      </c>
      <c r="AW38" s="51">
        <v>0</v>
      </c>
      <c r="AX38" s="62"/>
      <c r="AY38" s="51">
        <v>0</v>
      </c>
      <c r="AZ38" s="51">
        <v>0</v>
      </c>
      <c r="BA38" s="51">
        <v>0</v>
      </c>
      <c r="BB38" s="85"/>
      <c r="BC38" s="51">
        <v>1</v>
      </c>
      <c r="BD38" s="51">
        <v>1</v>
      </c>
      <c r="BE38" s="51">
        <v>19654.400000000001</v>
      </c>
      <c r="BF38" s="62"/>
      <c r="BG38" s="51">
        <v>0</v>
      </c>
      <c r="BH38" s="51">
        <v>0</v>
      </c>
      <c r="BI38" s="51">
        <v>0</v>
      </c>
      <c r="BJ38" s="62"/>
      <c r="BK38" s="92">
        <v>0</v>
      </c>
      <c r="BL38" s="92">
        <v>0</v>
      </c>
      <c r="BM38" s="92">
        <v>0</v>
      </c>
      <c r="BN38" s="66"/>
      <c r="BO38" s="51">
        <v>0</v>
      </c>
      <c r="BP38" s="51">
        <v>0</v>
      </c>
      <c r="BQ38" s="51">
        <v>0</v>
      </c>
      <c r="BR38" s="62"/>
      <c r="BS38" s="51">
        <v>2</v>
      </c>
      <c r="BT38" s="73">
        <v>2</v>
      </c>
      <c r="BU38" s="51">
        <v>43303.040000000001</v>
      </c>
      <c r="BV38" s="129">
        <f t="shared" si="0"/>
        <v>5</v>
      </c>
      <c r="BW38" s="129">
        <f t="shared" si="1"/>
        <v>4</v>
      </c>
      <c r="BX38" s="35">
        <f t="shared" si="2"/>
        <v>80</v>
      </c>
      <c r="BY38" s="47">
        <f t="shared" si="3"/>
        <v>120300.992</v>
      </c>
    </row>
    <row r="39" spans="1:77" s="35" customFormat="1">
      <c r="A39" s="122" t="s">
        <v>265</v>
      </c>
      <c r="B39" s="92"/>
      <c r="C39" s="92"/>
      <c r="D39" s="5"/>
      <c r="E39" s="27"/>
      <c r="F39" s="92"/>
      <c r="G39" s="92"/>
      <c r="H39" s="92"/>
      <c r="I39" s="23"/>
      <c r="J39" s="92"/>
      <c r="K39" s="92"/>
      <c r="L39" s="92"/>
      <c r="M39" s="23"/>
      <c r="N39" s="92"/>
      <c r="O39" s="92"/>
      <c r="P39" s="6"/>
      <c r="Q39" s="22"/>
      <c r="R39" s="92"/>
      <c r="S39" s="92"/>
      <c r="T39" s="6"/>
      <c r="U39" s="22"/>
      <c r="V39" s="92"/>
      <c r="W39" s="92"/>
      <c r="X39" s="6"/>
      <c r="Y39" s="22"/>
      <c r="Z39" s="92"/>
      <c r="AA39" s="92"/>
      <c r="AB39" s="6"/>
      <c r="AD39" s="39" t="s">
        <v>265</v>
      </c>
      <c r="AE39" s="51">
        <v>0</v>
      </c>
      <c r="AF39" s="51">
        <v>0</v>
      </c>
      <c r="AG39" s="73">
        <v>0</v>
      </c>
      <c r="AH39" s="62"/>
      <c r="AI39" s="51">
        <v>0</v>
      </c>
      <c r="AJ39" s="51">
        <v>0</v>
      </c>
      <c r="AK39" s="51">
        <v>0</v>
      </c>
      <c r="AL39" s="62"/>
      <c r="AM39" s="51">
        <v>0</v>
      </c>
      <c r="AN39" s="51">
        <v>0</v>
      </c>
      <c r="AO39" s="51">
        <v>0</v>
      </c>
      <c r="AP39" s="62"/>
      <c r="AQ39" s="92">
        <v>0</v>
      </c>
      <c r="AR39" s="92">
        <v>0</v>
      </c>
      <c r="AS39" s="89">
        <v>0</v>
      </c>
      <c r="AT39" s="66"/>
      <c r="AU39" s="82">
        <v>0</v>
      </c>
      <c r="AV39" s="51">
        <v>0</v>
      </c>
      <c r="AW39" s="51">
        <v>0</v>
      </c>
      <c r="AX39" s="62"/>
      <c r="AY39" s="51">
        <v>0</v>
      </c>
      <c r="AZ39" s="51">
        <v>0</v>
      </c>
      <c r="BA39" s="51">
        <v>0</v>
      </c>
      <c r="BB39" s="85"/>
      <c r="BC39" s="51">
        <v>0</v>
      </c>
      <c r="BD39" s="51">
        <v>0</v>
      </c>
      <c r="BE39" s="51">
        <v>0</v>
      </c>
      <c r="BF39" s="62"/>
      <c r="BG39" s="51">
        <v>0</v>
      </c>
      <c r="BH39" s="51">
        <v>0</v>
      </c>
      <c r="BI39" s="51">
        <v>0</v>
      </c>
      <c r="BJ39" s="62"/>
      <c r="BK39" s="92">
        <v>0</v>
      </c>
      <c r="BL39" s="92">
        <v>0</v>
      </c>
      <c r="BM39" s="92">
        <v>0</v>
      </c>
      <c r="BN39" s="66"/>
      <c r="BO39" s="51">
        <v>0</v>
      </c>
      <c r="BP39" s="51">
        <v>0</v>
      </c>
      <c r="BQ39" s="51">
        <v>0</v>
      </c>
      <c r="BR39" s="62"/>
      <c r="BS39" s="51">
        <v>1</v>
      </c>
      <c r="BT39" s="73">
        <v>1</v>
      </c>
      <c r="BU39" s="51">
        <v>134547</v>
      </c>
      <c r="BV39" s="129">
        <f t="shared" si="0"/>
        <v>1</v>
      </c>
      <c r="BW39" s="129">
        <f t="shared" si="1"/>
        <v>1</v>
      </c>
      <c r="BX39" s="35">
        <f t="shared" si="2"/>
        <v>100</v>
      </c>
      <c r="BY39" s="47">
        <f t="shared" si="3"/>
        <v>134547</v>
      </c>
    </row>
    <row r="40" spans="1:77" s="35" customFormat="1">
      <c r="A40" s="120" t="s">
        <v>332</v>
      </c>
      <c r="B40" s="29">
        <v>8</v>
      </c>
      <c r="C40" s="29">
        <v>2</v>
      </c>
      <c r="D40" s="5">
        <v>85914.4</v>
      </c>
      <c r="E40" s="27"/>
      <c r="F40" s="29">
        <v>1</v>
      </c>
      <c r="G40" s="29">
        <v>1</v>
      </c>
      <c r="H40" s="6">
        <v>25414.400000000001</v>
      </c>
      <c r="I40" s="22"/>
      <c r="J40" s="29">
        <v>1</v>
      </c>
      <c r="K40" s="29">
        <v>1</v>
      </c>
      <c r="L40" s="6">
        <v>104559.96</v>
      </c>
      <c r="M40" s="22"/>
      <c r="N40" s="29">
        <v>0</v>
      </c>
      <c r="O40" s="29">
        <v>0</v>
      </c>
      <c r="P40" s="6">
        <v>0</v>
      </c>
      <c r="Q40" s="22"/>
      <c r="R40" s="29">
        <v>3</v>
      </c>
      <c r="S40" s="29">
        <v>0</v>
      </c>
      <c r="T40" s="6">
        <v>0</v>
      </c>
      <c r="U40" s="22"/>
      <c r="V40" s="29">
        <v>1</v>
      </c>
      <c r="W40" s="29">
        <v>1</v>
      </c>
      <c r="X40" s="6">
        <v>35669.631999999998</v>
      </c>
      <c r="Y40" s="22"/>
      <c r="Z40" s="29">
        <v>14</v>
      </c>
      <c r="AA40" s="29">
        <v>5</v>
      </c>
      <c r="AB40" s="6">
        <v>251558.39199999999</v>
      </c>
      <c r="AD40" s="39" t="s">
        <v>690</v>
      </c>
      <c r="AE40" s="51">
        <v>0</v>
      </c>
      <c r="AF40" s="51">
        <v>0</v>
      </c>
      <c r="AG40" s="73">
        <v>0</v>
      </c>
      <c r="AH40" s="62"/>
      <c r="AI40" s="51">
        <v>2</v>
      </c>
      <c r="AJ40" s="51">
        <v>0</v>
      </c>
      <c r="AK40" s="51">
        <v>0</v>
      </c>
      <c r="AL40" s="62"/>
      <c r="AM40" s="51">
        <v>0</v>
      </c>
      <c r="AN40" s="51">
        <v>0</v>
      </c>
      <c r="AO40" s="51">
        <v>0</v>
      </c>
      <c r="AP40" s="62"/>
      <c r="AQ40" s="92">
        <v>0</v>
      </c>
      <c r="AR40" s="92">
        <v>0</v>
      </c>
      <c r="AS40" s="89">
        <v>0</v>
      </c>
      <c r="AT40" s="66"/>
      <c r="AU40" s="82">
        <v>2</v>
      </c>
      <c r="AV40" s="51">
        <v>0</v>
      </c>
      <c r="AW40" s="51">
        <v>0</v>
      </c>
      <c r="AX40" s="62"/>
      <c r="AY40" s="51">
        <v>1</v>
      </c>
      <c r="AZ40" s="51">
        <v>0</v>
      </c>
      <c r="BA40" s="51">
        <v>0</v>
      </c>
      <c r="BB40" s="85"/>
      <c r="BC40" s="51">
        <v>1</v>
      </c>
      <c r="BD40" s="51">
        <v>1</v>
      </c>
      <c r="BE40" s="51">
        <v>19736.07</v>
      </c>
      <c r="BF40" s="62"/>
      <c r="BG40" s="51">
        <v>0</v>
      </c>
      <c r="BH40" s="51">
        <v>0</v>
      </c>
      <c r="BI40" s="51">
        <v>0</v>
      </c>
      <c r="BJ40" s="62"/>
      <c r="BK40" s="92">
        <v>0</v>
      </c>
      <c r="BL40" s="92">
        <v>0</v>
      </c>
      <c r="BM40" s="92">
        <v>0</v>
      </c>
      <c r="BN40" s="66"/>
      <c r="BO40" s="51">
        <v>2</v>
      </c>
      <c r="BP40" s="51">
        <v>1</v>
      </c>
      <c r="BQ40" s="51">
        <v>24741.016</v>
      </c>
      <c r="BR40" s="62"/>
      <c r="BS40" s="51">
        <v>8</v>
      </c>
      <c r="BT40" s="73">
        <v>2</v>
      </c>
      <c r="BU40" s="51">
        <v>44477.085999999996</v>
      </c>
      <c r="BV40" s="129">
        <f t="shared" si="0"/>
        <v>22</v>
      </c>
      <c r="BW40" s="129">
        <f t="shared" si="1"/>
        <v>7</v>
      </c>
      <c r="BX40" s="35">
        <f t="shared" si="2"/>
        <v>31.818181818181817</v>
      </c>
      <c r="BY40" s="47">
        <f t="shared" si="3"/>
        <v>296035.478</v>
      </c>
    </row>
    <row r="41" spans="1:77">
      <c r="A41" s="120" t="s">
        <v>389</v>
      </c>
      <c r="B41" s="29">
        <v>1</v>
      </c>
      <c r="C41" s="29">
        <v>0</v>
      </c>
      <c r="D41" s="5">
        <v>0</v>
      </c>
      <c r="E41" s="27"/>
      <c r="F41" s="29">
        <v>3</v>
      </c>
      <c r="G41" s="29">
        <v>1</v>
      </c>
      <c r="H41" s="6">
        <v>66869.600000000006</v>
      </c>
      <c r="I41" s="22"/>
      <c r="J41" s="29">
        <v>0</v>
      </c>
      <c r="K41" s="29">
        <v>0</v>
      </c>
      <c r="L41" s="29">
        <v>0</v>
      </c>
      <c r="M41" s="23"/>
      <c r="N41" s="29">
        <v>0</v>
      </c>
      <c r="O41" s="29">
        <v>0</v>
      </c>
      <c r="P41" s="6">
        <v>0</v>
      </c>
      <c r="Q41" s="22"/>
      <c r="R41" s="29">
        <v>3</v>
      </c>
      <c r="S41" s="29">
        <v>1</v>
      </c>
      <c r="T41" s="6">
        <v>240939.95800000001</v>
      </c>
      <c r="U41" s="22"/>
      <c r="V41" s="29">
        <v>4</v>
      </c>
      <c r="W41" s="29">
        <v>2</v>
      </c>
      <c r="X41" s="6">
        <v>59422.372000000003</v>
      </c>
      <c r="Y41" s="22"/>
      <c r="Z41" s="29">
        <v>11</v>
      </c>
      <c r="AA41" s="29">
        <v>4</v>
      </c>
      <c r="AB41" s="6">
        <v>367231.93000000005</v>
      </c>
      <c r="AD41" s="39" t="s">
        <v>691</v>
      </c>
      <c r="AE41" s="51">
        <v>0</v>
      </c>
      <c r="AF41" s="51">
        <v>0</v>
      </c>
      <c r="AG41" s="73">
        <v>0</v>
      </c>
      <c r="AH41" s="62"/>
      <c r="AI41" s="51">
        <v>0</v>
      </c>
      <c r="AJ41" s="51">
        <v>0</v>
      </c>
      <c r="AK41" s="51">
        <v>0</v>
      </c>
      <c r="AL41" s="62"/>
      <c r="AM41" s="51">
        <v>2</v>
      </c>
      <c r="AN41" s="51">
        <v>2</v>
      </c>
      <c r="AO41" s="51">
        <v>110687.11200000001</v>
      </c>
      <c r="AP41" s="62"/>
      <c r="AQ41" s="92">
        <v>0</v>
      </c>
      <c r="AR41" s="92">
        <v>0</v>
      </c>
      <c r="AS41" s="89">
        <v>0</v>
      </c>
      <c r="AT41" s="66"/>
      <c r="AU41" s="82">
        <v>3</v>
      </c>
      <c r="AV41" s="51">
        <v>1</v>
      </c>
      <c r="AW41" s="51">
        <v>23589.448</v>
      </c>
      <c r="AX41" s="62"/>
      <c r="AY41" s="51">
        <v>0</v>
      </c>
      <c r="AZ41" s="51">
        <v>0</v>
      </c>
      <c r="BA41" s="51">
        <v>0</v>
      </c>
      <c r="BB41" s="85"/>
      <c r="BC41" s="51">
        <v>0</v>
      </c>
      <c r="BD41" s="51">
        <v>0</v>
      </c>
      <c r="BE41" s="51">
        <v>0</v>
      </c>
      <c r="BF41" s="62"/>
      <c r="BG41" s="51">
        <v>0</v>
      </c>
      <c r="BH41" s="51">
        <v>0</v>
      </c>
      <c r="BI41" s="51">
        <v>0</v>
      </c>
      <c r="BJ41" s="62"/>
      <c r="BK41" s="92">
        <v>0</v>
      </c>
      <c r="BL41" s="92">
        <v>0</v>
      </c>
      <c r="BM41" s="92">
        <v>0</v>
      </c>
      <c r="BN41" s="66"/>
      <c r="BO41" s="51">
        <v>1</v>
      </c>
      <c r="BP41" s="51">
        <v>0</v>
      </c>
      <c r="BQ41" s="51">
        <v>0</v>
      </c>
      <c r="BR41" s="62"/>
      <c r="BS41" s="51">
        <v>6</v>
      </c>
      <c r="BT41" s="73">
        <v>3</v>
      </c>
      <c r="BU41" s="51">
        <v>134276.56</v>
      </c>
      <c r="BV41" s="129">
        <f t="shared" si="0"/>
        <v>17</v>
      </c>
      <c r="BW41" s="129">
        <f t="shared" si="1"/>
        <v>7</v>
      </c>
      <c r="BX41" s="35">
        <f t="shared" si="2"/>
        <v>41.176470588235297</v>
      </c>
      <c r="BY41" s="47">
        <f t="shared" si="3"/>
        <v>501508.49000000005</v>
      </c>
    </row>
    <row r="42" spans="1:77">
      <c r="A42" s="120" t="s">
        <v>336</v>
      </c>
      <c r="B42" s="29">
        <v>3</v>
      </c>
      <c r="C42" s="29">
        <v>1</v>
      </c>
      <c r="D42" s="5">
        <v>31501.599999999999</v>
      </c>
      <c r="E42" s="27"/>
      <c r="F42" s="29">
        <v>2</v>
      </c>
      <c r="G42" s="29">
        <v>1</v>
      </c>
      <c r="H42" s="6">
        <v>26151.200000000001</v>
      </c>
      <c r="I42" s="22"/>
      <c r="J42" s="29">
        <v>0</v>
      </c>
      <c r="K42" s="29">
        <v>0</v>
      </c>
      <c r="L42" s="29">
        <v>0</v>
      </c>
      <c r="M42" s="23"/>
      <c r="N42" s="29">
        <v>0</v>
      </c>
      <c r="O42" s="29">
        <v>0</v>
      </c>
      <c r="P42" s="6">
        <v>0</v>
      </c>
      <c r="Q42" s="22"/>
      <c r="R42" s="29">
        <v>5</v>
      </c>
      <c r="S42" s="29">
        <v>0</v>
      </c>
      <c r="T42" s="6">
        <v>0</v>
      </c>
      <c r="U42" s="22"/>
      <c r="V42" s="29">
        <v>0</v>
      </c>
      <c r="W42" s="29">
        <v>0</v>
      </c>
      <c r="X42" s="6">
        <v>0</v>
      </c>
      <c r="Y42" s="22"/>
      <c r="Z42" s="29">
        <v>10</v>
      </c>
      <c r="AA42" s="29">
        <v>2</v>
      </c>
      <c r="AB42" s="6">
        <v>57652.800000000003</v>
      </c>
      <c r="AD42" s="39" t="s">
        <v>692</v>
      </c>
      <c r="AE42" s="51">
        <v>0</v>
      </c>
      <c r="AF42" s="51">
        <v>0</v>
      </c>
      <c r="AG42" s="73">
        <v>0</v>
      </c>
      <c r="AH42" s="62"/>
      <c r="AI42" s="51">
        <v>1</v>
      </c>
      <c r="AJ42" s="51">
        <v>0</v>
      </c>
      <c r="AK42" s="51">
        <v>0</v>
      </c>
      <c r="AL42" s="62"/>
      <c r="AM42" s="51">
        <v>0</v>
      </c>
      <c r="AN42" s="51">
        <v>0</v>
      </c>
      <c r="AO42" s="51">
        <v>0</v>
      </c>
      <c r="AP42" s="62"/>
      <c r="AQ42" s="92">
        <v>0</v>
      </c>
      <c r="AR42" s="92">
        <v>0</v>
      </c>
      <c r="AS42" s="89">
        <v>0</v>
      </c>
      <c r="AT42" s="66"/>
      <c r="AU42" s="82">
        <v>1</v>
      </c>
      <c r="AV42" s="51">
        <v>0</v>
      </c>
      <c r="AW42" s="51">
        <v>0</v>
      </c>
      <c r="AX42" s="62"/>
      <c r="AY42" s="51">
        <v>0</v>
      </c>
      <c r="AZ42" s="51">
        <v>0</v>
      </c>
      <c r="BA42" s="51">
        <v>0</v>
      </c>
      <c r="BB42" s="85"/>
      <c r="BC42" s="51">
        <v>0</v>
      </c>
      <c r="BD42" s="51">
        <v>0</v>
      </c>
      <c r="BE42" s="51">
        <v>0</v>
      </c>
      <c r="BF42" s="62"/>
      <c r="BG42" s="51">
        <v>0</v>
      </c>
      <c r="BH42" s="51">
        <v>0</v>
      </c>
      <c r="BI42" s="51">
        <v>0</v>
      </c>
      <c r="BJ42" s="62"/>
      <c r="BK42" s="92">
        <v>0</v>
      </c>
      <c r="BL42" s="92">
        <v>0</v>
      </c>
      <c r="BM42" s="92">
        <v>0</v>
      </c>
      <c r="BN42" s="66"/>
      <c r="BO42" s="51">
        <v>0</v>
      </c>
      <c r="BP42" s="51">
        <v>0</v>
      </c>
      <c r="BQ42" s="51">
        <v>0</v>
      </c>
      <c r="BR42" s="62"/>
      <c r="BS42" s="51">
        <v>2</v>
      </c>
      <c r="BT42" s="73">
        <v>0</v>
      </c>
      <c r="BU42" s="51">
        <v>0</v>
      </c>
      <c r="BV42" s="129">
        <f t="shared" si="0"/>
        <v>12</v>
      </c>
      <c r="BW42" s="129">
        <f t="shared" si="1"/>
        <v>2</v>
      </c>
      <c r="BX42" s="35">
        <f t="shared" si="2"/>
        <v>16.666666666666668</v>
      </c>
      <c r="BY42" s="47">
        <f t="shared" si="3"/>
        <v>57652.800000000003</v>
      </c>
    </row>
    <row r="43" spans="1:77">
      <c r="A43" s="120" t="s">
        <v>337</v>
      </c>
      <c r="B43" s="29">
        <v>3</v>
      </c>
      <c r="C43" s="29">
        <v>1</v>
      </c>
      <c r="D43" s="5">
        <v>72736.800000000003</v>
      </c>
      <c r="E43" s="27"/>
      <c r="F43" s="29">
        <v>0</v>
      </c>
      <c r="G43" s="29">
        <v>0</v>
      </c>
      <c r="H43" s="29">
        <v>0</v>
      </c>
      <c r="I43" s="23"/>
      <c r="J43" s="29">
        <v>0</v>
      </c>
      <c r="K43" s="29">
        <v>0</v>
      </c>
      <c r="L43" s="29">
        <v>0</v>
      </c>
      <c r="M43" s="23"/>
      <c r="N43" s="29">
        <v>0</v>
      </c>
      <c r="O43" s="29">
        <v>0</v>
      </c>
      <c r="P43" s="6">
        <v>0</v>
      </c>
      <c r="Q43" s="22"/>
      <c r="R43" s="29">
        <v>3</v>
      </c>
      <c r="S43" s="29">
        <v>0</v>
      </c>
      <c r="T43" s="6">
        <v>0</v>
      </c>
      <c r="U43" s="22"/>
      <c r="V43" s="29">
        <v>5</v>
      </c>
      <c r="W43" s="29">
        <v>2</v>
      </c>
      <c r="X43" s="6">
        <v>70060.7</v>
      </c>
      <c r="Y43" s="22"/>
      <c r="Z43" s="29">
        <v>11</v>
      </c>
      <c r="AA43" s="29">
        <v>3</v>
      </c>
      <c r="AB43" s="6">
        <v>142797.5</v>
      </c>
      <c r="AD43" s="39" t="s">
        <v>693</v>
      </c>
      <c r="AE43" s="51">
        <v>0</v>
      </c>
      <c r="AF43" s="51">
        <v>0</v>
      </c>
      <c r="AG43" s="73">
        <v>0</v>
      </c>
      <c r="AH43" s="62"/>
      <c r="AI43" s="51">
        <v>0</v>
      </c>
      <c r="AJ43" s="51">
        <v>0</v>
      </c>
      <c r="AK43" s="51">
        <v>0</v>
      </c>
      <c r="AL43" s="62"/>
      <c r="AM43" s="51">
        <v>1</v>
      </c>
      <c r="AN43" s="51">
        <v>1</v>
      </c>
      <c r="AO43" s="51">
        <v>30026.720000000001</v>
      </c>
      <c r="AP43" s="62"/>
      <c r="AQ43" s="92">
        <v>0</v>
      </c>
      <c r="AR43" s="92">
        <v>0</v>
      </c>
      <c r="AS43" s="89">
        <v>0</v>
      </c>
      <c r="AT43" s="66"/>
      <c r="AU43" s="82">
        <v>0</v>
      </c>
      <c r="AV43" s="51">
        <v>0</v>
      </c>
      <c r="AW43" s="51">
        <v>0</v>
      </c>
      <c r="AX43" s="62"/>
      <c r="AY43" s="51">
        <v>0</v>
      </c>
      <c r="AZ43" s="51">
        <v>0</v>
      </c>
      <c r="BA43" s="51">
        <v>0</v>
      </c>
      <c r="BB43" s="85"/>
      <c r="BC43" s="51">
        <v>0</v>
      </c>
      <c r="BD43" s="51">
        <v>0</v>
      </c>
      <c r="BE43" s="51">
        <v>0</v>
      </c>
      <c r="BF43" s="62"/>
      <c r="BG43" s="51">
        <v>0</v>
      </c>
      <c r="BH43" s="51">
        <v>0</v>
      </c>
      <c r="BI43" s="51">
        <v>0</v>
      </c>
      <c r="BJ43" s="62"/>
      <c r="BK43" s="92">
        <v>0</v>
      </c>
      <c r="BL43" s="92">
        <v>0</v>
      </c>
      <c r="BM43" s="92">
        <v>0</v>
      </c>
      <c r="BN43" s="66"/>
      <c r="BO43" s="51">
        <v>0</v>
      </c>
      <c r="BP43" s="51">
        <v>0</v>
      </c>
      <c r="BQ43" s="51">
        <v>0</v>
      </c>
      <c r="BR43" s="62"/>
      <c r="BS43" s="51">
        <v>1</v>
      </c>
      <c r="BT43" s="73">
        <v>1</v>
      </c>
      <c r="BU43" s="51">
        <v>30026.720000000001</v>
      </c>
      <c r="BV43" s="129">
        <f t="shared" si="0"/>
        <v>12</v>
      </c>
      <c r="BW43" s="129">
        <f t="shared" si="1"/>
        <v>4</v>
      </c>
      <c r="BX43" s="35">
        <f t="shared" si="2"/>
        <v>33.333333333333336</v>
      </c>
      <c r="BY43" s="47">
        <f t="shared" si="3"/>
        <v>172824.22</v>
      </c>
    </row>
    <row r="44" spans="1:77">
      <c r="A44" s="120" t="s">
        <v>339</v>
      </c>
      <c r="B44" s="29">
        <v>2</v>
      </c>
      <c r="C44" s="29">
        <v>0</v>
      </c>
      <c r="D44" s="5">
        <v>0</v>
      </c>
      <c r="E44" s="27"/>
      <c r="F44" s="29">
        <v>1</v>
      </c>
      <c r="G44" s="29">
        <v>1</v>
      </c>
      <c r="H44" s="6">
        <v>53489.599999999999</v>
      </c>
      <c r="I44" s="22"/>
      <c r="J44" s="29">
        <v>0</v>
      </c>
      <c r="K44" s="29">
        <v>0</v>
      </c>
      <c r="L44" s="29">
        <v>0</v>
      </c>
      <c r="M44" s="23"/>
      <c r="N44" s="29">
        <v>0</v>
      </c>
      <c r="O44" s="29">
        <v>0</v>
      </c>
      <c r="P44" s="6">
        <v>0</v>
      </c>
      <c r="Q44" s="22"/>
      <c r="R44" s="29">
        <v>3</v>
      </c>
      <c r="S44" s="29">
        <v>0</v>
      </c>
      <c r="T44" s="6">
        <v>0</v>
      </c>
      <c r="U44" s="22"/>
      <c r="V44" s="29">
        <v>3</v>
      </c>
      <c r="W44" s="29">
        <v>2</v>
      </c>
      <c r="X44" s="6">
        <v>58930.441999999995</v>
      </c>
      <c r="Y44" s="22"/>
      <c r="Z44" s="29">
        <v>9</v>
      </c>
      <c r="AA44" s="29">
        <v>3</v>
      </c>
      <c r="AB44" s="6">
        <v>112420.04199999999</v>
      </c>
      <c r="BV44" s="129">
        <f t="shared" si="0"/>
        <v>9</v>
      </c>
      <c r="BW44" s="129">
        <f t="shared" si="1"/>
        <v>3</v>
      </c>
      <c r="BX44" s="35">
        <f t="shared" si="2"/>
        <v>33.333333333333336</v>
      </c>
      <c r="BY44" s="47">
        <f t="shared" si="3"/>
        <v>112420.04199999999</v>
      </c>
    </row>
    <row r="45" spans="1:77">
      <c r="A45" s="120" t="s">
        <v>415</v>
      </c>
      <c r="B45" s="29">
        <v>3</v>
      </c>
      <c r="C45" s="29">
        <v>0</v>
      </c>
      <c r="D45" s="5">
        <v>0</v>
      </c>
      <c r="E45" s="27"/>
      <c r="F45" s="29">
        <v>3</v>
      </c>
      <c r="G45" s="29">
        <v>1</v>
      </c>
      <c r="H45" s="6">
        <v>40704.800000000003</v>
      </c>
      <c r="I45" s="22"/>
      <c r="J45" s="29">
        <v>2</v>
      </c>
      <c r="K45" s="29"/>
      <c r="L45" s="6">
        <v>0</v>
      </c>
      <c r="M45" s="22"/>
      <c r="N45" s="29">
        <v>0</v>
      </c>
      <c r="O45" s="29">
        <v>0</v>
      </c>
      <c r="P45" s="6">
        <v>0</v>
      </c>
      <c r="Q45" s="22"/>
      <c r="R45" s="29">
        <v>2</v>
      </c>
      <c r="S45" s="29">
        <v>2</v>
      </c>
      <c r="T45" s="6">
        <v>516752.10200000001</v>
      </c>
      <c r="U45" s="22"/>
      <c r="V45" s="29">
        <v>2</v>
      </c>
      <c r="W45" s="29">
        <v>1</v>
      </c>
      <c r="X45" s="6">
        <v>35350.589999999997</v>
      </c>
      <c r="Y45" s="22"/>
      <c r="Z45" s="29">
        <v>12</v>
      </c>
      <c r="AA45" s="29">
        <v>4</v>
      </c>
      <c r="AB45" s="6">
        <v>592807.49199999997</v>
      </c>
      <c r="AD45" s="39" t="s">
        <v>694</v>
      </c>
      <c r="AE45" s="51">
        <v>0</v>
      </c>
      <c r="AF45" s="51">
        <v>0</v>
      </c>
      <c r="AG45" s="73">
        <v>0</v>
      </c>
      <c r="AH45" s="62"/>
      <c r="AI45" s="51">
        <v>0</v>
      </c>
      <c r="AJ45" s="51">
        <v>0</v>
      </c>
      <c r="AK45" s="51">
        <v>0</v>
      </c>
      <c r="AL45" s="62"/>
      <c r="AM45" s="51">
        <v>0</v>
      </c>
      <c r="AN45" s="51">
        <v>0</v>
      </c>
      <c r="AO45" s="51">
        <v>0</v>
      </c>
      <c r="AP45" s="62"/>
      <c r="AQ45" s="92">
        <v>1</v>
      </c>
      <c r="AR45" s="92">
        <v>1</v>
      </c>
      <c r="AS45" s="51">
        <v>12000</v>
      </c>
      <c r="AT45" s="66"/>
      <c r="AU45" s="82">
        <v>2</v>
      </c>
      <c r="AV45" s="51">
        <v>1</v>
      </c>
      <c r="AW45" s="51">
        <v>23994.135999999999</v>
      </c>
      <c r="AX45" s="62"/>
      <c r="AY45" s="51">
        <v>0</v>
      </c>
      <c r="AZ45" s="51">
        <v>0</v>
      </c>
      <c r="BA45" s="51">
        <v>0</v>
      </c>
      <c r="BB45" s="85"/>
      <c r="BC45" s="51">
        <v>0</v>
      </c>
      <c r="BD45" s="51">
        <v>0</v>
      </c>
      <c r="BE45" s="51">
        <v>0</v>
      </c>
      <c r="BF45" s="62"/>
      <c r="BG45" s="51">
        <v>0</v>
      </c>
      <c r="BH45" s="51">
        <v>0</v>
      </c>
      <c r="BI45" s="51">
        <v>0</v>
      </c>
      <c r="BJ45" s="62"/>
      <c r="BK45" s="92">
        <v>0</v>
      </c>
      <c r="BL45" s="92">
        <v>0</v>
      </c>
      <c r="BM45" s="92">
        <v>0</v>
      </c>
      <c r="BN45" s="66"/>
      <c r="BO45" s="51">
        <v>1</v>
      </c>
      <c r="BP45" s="51">
        <v>1</v>
      </c>
      <c r="BQ45" s="51">
        <v>31860.864000000001</v>
      </c>
      <c r="BR45" s="62"/>
      <c r="BS45" s="51">
        <v>3</v>
      </c>
      <c r="BT45" s="73">
        <v>2</v>
      </c>
      <c r="BU45" s="51">
        <v>55855</v>
      </c>
      <c r="BV45" s="129">
        <f>Z45+BS45</f>
        <v>15</v>
      </c>
      <c r="BW45" s="129">
        <f>AA45+BT45</f>
        <v>6</v>
      </c>
      <c r="BX45" s="35">
        <f t="shared" si="2"/>
        <v>40</v>
      </c>
      <c r="BY45" s="47">
        <f>AB45+BU45</f>
        <v>648662.49199999997</v>
      </c>
    </row>
    <row r="46" spans="1:77">
      <c r="A46" s="120" t="s">
        <v>344</v>
      </c>
      <c r="B46" s="29">
        <v>1</v>
      </c>
      <c r="C46" s="29">
        <v>0</v>
      </c>
      <c r="D46" s="5">
        <v>0</v>
      </c>
      <c r="E46" s="27"/>
      <c r="F46" s="29">
        <v>2</v>
      </c>
      <c r="G46" s="29">
        <v>2</v>
      </c>
      <c r="H46" s="6">
        <v>83011.64</v>
      </c>
      <c r="I46" s="22"/>
      <c r="J46" s="29">
        <v>1</v>
      </c>
      <c r="K46" s="29">
        <v>0</v>
      </c>
      <c r="L46" s="6">
        <v>0</v>
      </c>
      <c r="M46" s="22"/>
      <c r="N46" s="29">
        <v>0</v>
      </c>
      <c r="O46" s="29">
        <v>0</v>
      </c>
      <c r="P46" s="6">
        <v>0</v>
      </c>
      <c r="Q46" s="22"/>
      <c r="R46" s="29">
        <v>1</v>
      </c>
      <c r="S46" s="29">
        <v>0</v>
      </c>
      <c r="T46" s="6">
        <v>0</v>
      </c>
      <c r="U46" s="22"/>
      <c r="V46" s="29">
        <v>0</v>
      </c>
      <c r="W46" s="29">
        <v>0</v>
      </c>
      <c r="X46" s="6">
        <v>0</v>
      </c>
      <c r="Y46" s="22"/>
      <c r="Z46" s="29">
        <v>5</v>
      </c>
      <c r="AA46" s="29">
        <v>2</v>
      </c>
      <c r="AB46" s="6">
        <v>83011.64</v>
      </c>
      <c r="AD46" s="39" t="s">
        <v>695</v>
      </c>
      <c r="AE46" s="51">
        <v>0</v>
      </c>
      <c r="AF46" s="51">
        <v>0</v>
      </c>
      <c r="AG46" s="73">
        <v>0</v>
      </c>
      <c r="AH46" s="62"/>
      <c r="AI46" s="51">
        <v>1</v>
      </c>
      <c r="AJ46" s="51">
        <v>0</v>
      </c>
      <c r="AK46" s="51">
        <v>0</v>
      </c>
      <c r="AL46" s="62"/>
      <c r="AM46" s="51">
        <v>0</v>
      </c>
      <c r="AN46" s="51">
        <v>0</v>
      </c>
      <c r="AO46" s="51">
        <v>0</v>
      </c>
      <c r="AP46" s="62"/>
      <c r="AQ46" s="92">
        <v>0</v>
      </c>
      <c r="AR46" s="92">
        <v>0</v>
      </c>
      <c r="AS46" s="89">
        <v>0</v>
      </c>
      <c r="AT46" s="66"/>
      <c r="AU46" s="82">
        <v>0</v>
      </c>
      <c r="AV46" s="51">
        <v>0</v>
      </c>
      <c r="AW46" s="51">
        <v>0</v>
      </c>
      <c r="AX46" s="62"/>
      <c r="AY46" s="51">
        <v>1</v>
      </c>
      <c r="AZ46" s="51">
        <v>1</v>
      </c>
      <c r="BA46" s="51">
        <v>23984.991999999998</v>
      </c>
      <c r="BB46" s="85"/>
      <c r="BC46" s="51">
        <v>0</v>
      </c>
      <c r="BD46" s="51">
        <v>0</v>
      </c>
      <c r="BE46" s="51">
        <v>0</v>
      </c>
      <c r="BF46" s="62"/>
      <c r="BG46" s="51">
        <v>0</v>
      </c>
      <c r="BH46" s="51">
        <v>0</v>
      </c>
      <c r="BI46" s="51">
        <v>0</v>
      </c>
      <c r="BJ46" s="62"/>
      <c r="BK46" s="92">
        <v>0</v>
      </c>
      <c r="BL46" s="92">
        <v>0</v>
      </c>
      <c r="BM46" s="92">
        <v>0</v>
      </c>
      <c r="BN46" s="66"/>
      <c r="BO46" s="51">
        <v>0</v>
      </c>
      <c r="BP46" s="51">
        <v>0</v>
      </c>
      <c r="BQ46" s="51">
        <v>0</v>
      </c>
      <c r="BR46" s="62"/>
      <c r="BS46" s="51">
        <v>2</v>
      </c>
      <c r="BT46" s="73">
        <v>1</v>
      </c>
      <c r="BU46" s="51">
        <v>23984.991999999998</v>
      </c>
      <c r="BV46" s="129">
        <f t="shared" ref="BV46:BV47" si="4">Z46+BS46</f>
        <v>7</v>
      </c>
      <c r="BW46" s="129">
        <f t="shared" ref="BW46:BW47" si="5">AA46+BT46</f>
        <v>3</v>
      </c>
      <c r="BX46" s="35">
        <f t="shared" ref="BX46:BX47" si="6">BW46*100/BV46</f>
        <v>42.857142857142854</v>
      </c>
      <c r="BY46" s="47">
        <f t="shared" ref="BY46:BY47" si="7">AB46+BU46</f>
        <v>106996.632</v>
      </c>
    </row>
    <row r="47" spans="1:77">
      <c r="A47" s="120" t="s">
        <v>237</v>
      </c>
      <c r="B47" s="29">
        <v>1</v>
      </c>
      <c r="C47" s="29">
        <v>1</v>
      </c>
      <c r="D47" s="5">
        <v>69658.399999999994</v>
      </c>
      <c r="E47" s="27"/>
      <c r="F47" s="29">
        <v>0</v>
      </c>
      <c r="G47" s="29">
        <v>0</v>
      </c>
      <c r="H47" s="29">
        <v>0</v>
      </c>
      <c r="I47" s="23"/>
      <c r="J47" s="29">
        <v>0</v>
      </c>
      <c r="K47" s="29">
        <v>0</v>
      </c>
      <c r="L47" s="29">
        <v>0</v>
      </c>
      <c r="M47" s="23"/>
      <c r="N47" s="29">
        <v>0</v>
      </c>
      <c r="O47" s="29">
        <v>0</v>
      </c>
      <c r="P47" s="6">
        <v>0</v>
      </c>
      <c r="Q47" s="22"/>
      <c r="R47" s="29">
        <v>0</v>
      </c>
      <c r="S47" s="29">
        <v>0</v>
      </c>
      <c r="T47" s="6">
        <v>0</v>
      </c>
      <c r="U47" s="22"/>
      <c r="V47" s="29">
        <v>0</v>
      </c>
      <c r="W47" s="29">
        <v>0</v>
      </c>
      <c r="X47" s="6">
        <v>0</v>
      </c>
      <c r="Y47" s="22"/>
      <c r="Z47" s="29">
        <v>1</v>
      </c>
      <c r="AA47" s="29">
        <v>1</v>
      </c>
      <c r="AB47" s="6">
        <v>69658.399999999994</v>
      </c>
      <c r="AD47" s="39" t="s">
        <v>237</v>
      </c>
      <c r="AE47" s="51">
        <v>0</v>
      </c>
      <c r="AF47" s="51">
        <v>0</v>
      </c>
      <c r="AG47" s="73">
        <v>0</v>
      </c>
      <c r="AH47" s="62"/>
      <c r="AI47" s="51">
        <v>0</v>
      </c>
      <c r="AJ47" s="51">
        <v>0</v>
      </c>
      <c r="AK47" s="51">
        <v>0</v>
      </c>
      <c r="AL47" s="62"/>
      <c r="AM47" s="51">
        <v>0</v>
      </c>
      <c r="AN47" s="51">
        <v>0</v>
      </c>
      <c r="AO47" s="51">
        <v>0</v>
      </c>
      <c r="AP47" s="62"/>
      <c r="AQ47" s="92">
        <v>0</v>
      </c>
      <c r="AR47" s="92">
        <v>0</v>
      </c>
      <c r="AS47" s="89">
        <v>0</v>
      </c>
      <c r="AT47" s="66"/>
      <c r="AU47" s="82">
        <v>1</v>
      </c>
      <c r="AV47" s="51">
        <v>0</v>
      </c>
      <c r="AW47" s="51">
        <v>0</v>
      </c>
      <c r="AX47" s="62"/>
      <c r="AY47" s="51">
        <v>0</v>
      </c>
      <c r="AZ47" s="51">
        <v>0</v>
      </c>
      <c r="BA47" s="51">
        <v>0</v>
      </c>
      <c r="BB47" s="85"/>
      <c r="BC47" s="51">
        <v>0</v>
      </c>
      <c r="BD47" s="51">
        <v>0</v>
      </c>
      <c r="BE47" s="51">
        <v>0</v>
      </c>
      <c r="BF47" s="62"/>
      <c r="BG47" s="51">
        <v>0</v>
      </c>
      <c r="BH47" s="51">
        <v>0</v>
      </c>
      <c r="BI47" s="51">
        <v>0</v>
      </c>
      <c r="BJ47" s="62"/>
      <c r="BK47" s="92">
        <v>0</v>
      </c>
      <c r="BL47" s="92">
        <v>0</v>
      </c>
      <c r="BM47" s="92">
        <v>0</v>
      </c>
      <c r="BN47" s="66"/>
      <c r="BO47" s="51">
        <v>0</v>
      </c>
      <c r="BP47" s="51">
        <v>0</v>
      </c>
      <c r="BQ47" s="51">
        <v>0</v>
      </c>
      <c r="BR47" s="62"/>
      <c r="BS47" s="51">
        <v>1</v>
      </c>
      <c r="BT47" s="73">
        <v>0</v>
      </c>
      <c r="BU47" s="51">
        <v>0</v>
      </c>
      <c r="BV47" s="129">
        <f t="shared" si="4"/>
        <v>2</v>
      </c>
      <c r="BW47" s="129">
        <f t="shared" si="5"/>
        <v>1</v>
      </c>
      <c r="BX47" s="35">
        <f t="shared" si="6"/>
        <v>50</v>
      </c>
      <c r="BY47" s="47">
        <f t="shared" si="7"/>
        <v>69658.399999999994</v>
      </c>
    </row>
    <row r="48" spans="1:77">
      <c r="A48" s="120" t="s">
        <v>238</v>
      </c>
      <c r="B48" s="29">
        <v>0</v>
      </c>
      <c r="C48" s="29">
        <v>0</v>
      </c>
      <c r="D48" s="5">
        <v>0</v>
      </c>
      <c r="E48" s="27"/>
      <c r="F48" s="29">
        <v>2</v>
      </c>
      <c r="G48" s="29">
        <v>1</v>
      </c>
      <c r="H48" s="6">
        <v>55349.599999999999</v>
      </c>
      <c r="I48" s="22"/>
      <c r="J48" s="29">
        <v>0</v>
      </c>
      <c r="K48" s="29">
        <v>0</v>
      </c>
      <c r="L48" s="29">
        <v>0</v>
      </c>
      <c r="M48" s="23"/>
      <c r="N48" s="29">
        <v>0</v>
      </c>
      <c r="O48" s="29">
        <v>0</v>
      </c>
      <c r="P48" s="6">
        <v>0</v>
      </c>
      <c r="Q48" s="22"/>
      <c r="R48" s="29">
        <v>1</v>
      </c>
      <c r="S48" s="29">
        <v>0</v>
      </c>
      <c r="T48" s="6">
        <v>0</v>
      </c>
      <c r="U48" s="22"/>
      <c r="V48" s="29">
        <v>0</v>
      </c>
      <c r="W48" s="29">
        <v>0</v>
      </c>
      <c r="X48" s="6">
        <v>0</v>
      </c>
      <c r="Y48" s="22"/>
      <c r="Z48" s="29">
        <v>3</v>
      </c>
      <c r="AA48" s="29">
        <v>1</v>
      </c>
      <c r="AB48" s="6">
        <v>55349.599999999999</v>
      </c>
      <c r="BV48" s="129">
        <f>Z48+BS47</f>
        <v>4</v>
      </c>
      <c r="BW48" s="129">
        <f>AA48+BT47</f>
        <v>1</v>
      </c>
      <c r="BX48" s="35">
        <f t="shared" si="2"/>
        <v>25</v>
      </c>
      <c r="BY48" s="47">
        <f>AB48+BU47</f>
        <v>55349.599999999999</v>
      </c>
    </row>
    <row r="49" spans="1:77">
      <c r="A49" s="120" t="s">
        <v>325</v>
      </c>
      <c r="B49" s="29">
        <v>6</v>
      </c>
      <c r="C49" s="29">
        <v>1</v>
      </c>
      <c r="D49" s="5">
        <v>82147.199999999997</v>
      </c>
      <c r="E49" s="27"/>
      <c r="F49" s="29">
        <v>3</v>
      </c>
      <c r="G49" s="29">
        <v>0</v>
      </c>
      <c r="H49" s="6">
        <v>0</v>
      </c>
      <c r="I49" s="22"/>
      <c r="J49" s="29">
        <v>1</v>
      </c>
      <c r="K49" s="29">
        <v>1</v>
      </c>
      <c r="L49" s="6">
        <v>151715.696</v>
      </c>
      <c r="M49" s="22"/>
      <c r="N49" s="29">
        <v>0</v>
      </c>
      <c r="O49" s="29">
        <v>0</v>
      </c>
      <c r="P49" s="6">
        <v>0</v>
      </c>
      <c r="Q49" s="22"/>
      <c r="R49" s="29">
        <v>4</v>
      </c>
      <c r="S49" s="29">
        <v>0</v>
      </c>
      <c r="T49" s="6">
        <v>0</v>
      </c>
      <c r="U49" s="22"/>
      <c r="V49" s="29">
        <v>1</v>
      </c>
      <c r="W49" s="29">
        <v>0</v>
      </c>
      <c r="X49" s="6">
        <v>0</v>
      </c>
      <c r="Y49" s="22"/>
      <c r="Z49" s="29">
        <v>15</v>
      </c>
      <c r="AA49" s="29">
        <v>2</v>
      </c>
      <c r="AB49" s="6">
        <v>233862.89600000001</v>
      </c>
      <c r="AD49" s="39" t="s">
        <v>266</v>
      </c>
      <c r="AE49" s="51">
        <v>0</v>
      </c>
      <c r="AF49" s="51">
        <v>0</v>
      </c>
      <c r="AG49" s="73">
        <v>0</v>
      </c>
      <c r="AH49" s="62"/>
      <c r="AI49" s="51">
        <v>0</v>
      </c>
      <c r="AJ49" s="51">
        <v>0</v>
      </c>
      <c r="AK49" s="51">
        <v>0</v>
      </c>
      <c r="AL49" s="62"/>
      <c r="AM49" s="51">
        <v>0</v>
      </c>
      <c r="AN49" s="51">
        <v>0</v>
      </c>
      <c r="AO49" s="51">
        <v>0</v>
      </c>
      <c r="AP49" s="62"/>
      <c r="AQ49" s="92">
        <v>0</v>
      </c>
      <c r="AR49" s="92">
        <v>0</v>
      </c>
      <c r="AS49" s="89">
        <v>0</v>
      </c>
      <c r="AT49" s="66"/>
      <c r="AU49" s="82">
        <v>0</v>
      </c>
      <c r="AV49" s="51">
        <v>0</v>
      </c>
      <c r="AW49" s="51">
        <v>0</v>
      </c>
      <c r="AX49" s="62"/>
      <c r="AY49" s="51">
        <v>0</v>
      </c>
      <c r="AZ49" s="51">
        <v>0</v>
      </c>
      <c r="BA49" s="51">
        <v>0</v>
      </c>
      <c r="BB49" s="85"/>
      <c r="BC49" s="51">
        <v>0</v>
      </c>
      <c r="BD49" s="51">
        <v>0</v>
      </c>
      <c r="BE49" s="51">
        <v>0</v>
      </c>
      <c r="BF49" s="62"/>
      <c r="BG49" s="51">
        <v>0</v>
      </c>
      <c r="BH49" s="51">
        <v>0</v>
      </c>
      <c r="BI49" s="51">
        <v>0</v>
      </c>
      <c r="BJ49" s="62"/>
      <c r="BK49" s="92">
        <v>0</v>
      </c>
      <c r="BL49" s="92">
        <v>0</v>
      </c>
      <c r="BM49" s="92">
        <v>0</v>
      </c>
      <c r="BN49" s="66"/>
      <c r="BO49" s="51">
        <v>1</v>
      </c>
      <c r="BP49" s="51">
        <v>1</v>
      </c>
      <c r="BQ49" s="51">
        <v>29199.527999999998</v>
      </c>
      <c r="BR49" s="62"/>
      <c r="BS49" s="51">
        <v>1</v>
      </c>
      <c r="BT49" s="73">
        <v>1</v>
      </c>
      <c r="BU49" s="51">
        <v>29199.527999999998</v>
      </c>
      <c r="BV49" s="129">
        <f>Z49+BS49</f>
        <v>16</v>
      </c>
      <c r="BW49" s="129">
        <f>AA49+BT49</f>
        <v>3</v>
      </c>
      <c r="BX49" s="35">
        <f t="shared" si="2"/>
        <v>18.75</v>
      </c>
      <c r="BY49" s="47">
        <f>AB49+BU49</f>
        <v>263062.424</v>
      </c>
    </row>
    <row r="50" spans="1:77">
      <c r="A50" s="120" t="s">
        <v>239</v>
      </c>
      <c r="B50" s="29">
        <v>0</v>
      </c>
      <c r="C50" s="29">
        <v>0</v>
      </c>
      <c r="D50" s="5">
        <v>0</v>
      </c>
      <c r="E50" s="27"/>
      <c r="F50" s="29">
        <v>1</v>
      </c>
      <c r="G50" s="29">
        <v>1</v>
      </c>
      <c r="H50" s="6">
        <v>62410.400000000001</v>
      </c>
      <c r="I50" s="22"/>
      <c r="J50" s="29">
        <v>0</v>
      </c>
      <c r="K50" s="29">
        <v>0</v>
      </c>
      <c r="L50" s="29">
        <v>0</v>
      </c>
      <c r="M50" s="23"/>
      <c r="N50" s="29">
        <v>0</v>
      </c>
      <c r="O50" s="29">
        <v>0</v>
      </c>
      <c r="P50" s="6">
        <v>0</v>
      </c>
      <c r="Q50" s="22"/>
      <c r="R50" s="29">
        <v>0</v>
      </c>
      <c r="S50" s="29">
        <v>0</v>
      </c>
      <c r="T50" s="6">
        <v>0</v>
      </c>
      <c r="U50" s="22"/>
      <c r="V50" s="29">
        <v>0</v>
      </c>
      <c r="W50" s="29">
        <v>0</v>
      </c>
      <c r="X50" s="6">
        <v>0</v>
      </c>
      <c r="Y50" s="22"/>
      <c r="Z50" s="29">
        <v>1</v>
      </c>
      <c r="AA50" s="29">
        <v>1</v>
      </c>
      <c r="AB50" s="6">
        <v>62410.400000000001</v>
      </c>
      <c r="BV50" s="129">
        <f>Z50+BS50</f>
        <v>1</v>
      </c>
      <c r="BW50" s="129">
        <f>AA50+BT50</f>
        <v>1</v>
      </c>
      <c r="BX50" s="35">
        <f t="shared" si="2"/>
        <v>100</v>
      </c>
      <c r="BY50" s="47">
        <f>AB50+BU49</f>
        <v>91609.928</v>
      </c>
    </row>
    <row r="51" spans="1:77">
      <c r="A51" s="120" t="s">
        <v>394</v>
      </c>
      <c r="B51" s="29">
        <v>0</v>
      </c>
      <c r="C51" s="29">
        <v>0</v>
      </c>
      <c r="D51" s="5">
        <v>0</v>
      </c>
      <c r="E51" s="27"/>
      <c r="F51" s="29">
        <v>4</v>
      </c>
      <c r="G51" s="29">
        <v>1</v>
      </c>
      <c r="H51" s="6">
        <v>21663.743999999999</v>
      </c>
      <c r="I51" s="22"/>
      <c r="J51" s="29">
        <v>0</v>
      </c>
      <c r="K51" s="29">
        <v>0</v>
      </c>
      <c r="L51" s="29">
        <v>0</v>
      </c>
      <c r="M51" s="23"/>
      <c r="N51" s="29">
        <v>0</v>
      </c>
      <c r="O51" s="29">
        <v>0</v>
      </c>
      <c r="P51" s="6">
        <v>0</v>
      </c>
      <c r="Q51" s="22"/>
      <c r="R51" s="29">
        <v>3</v>
      </c>
      <c r="S51" s="29">
        <v>2</v>
      </c>
      <c r="T51" s="6">
        <v>979720.82000000007</v>
      </c>
      <c r="U51" s="22"/>
      <c r="V51" s="29">
        <v>1</v>
      </c>
      <c r="W51" s="29">
        <v>0</v>
      </c>
      <c r="X51" s="6">
        <v>0</v>
      </c>
      <c r="Y51" s="22"/>
      <c r="Z51" s="29">
        <v>8</v>
      </c>
      <c r="AA51" s="29">
        <v>3</v>
      </c>
      <c r="AB51" s="6">
        <v>1001384.564</v>
      </c>
      <c r="BV51" s="129">
        <f t="shared" si="0"/>
        <v>8</v>
      </c>
      <c r="BW51" s="129">
        <f t="shared" si="1"/>
        <v>3</v>
      </c>
      <c r="BX51" s="35">
        <f t="shared" si="2"/>
        <v>37.5</v>
      </c>
      <c r="BY51" s="47">
        <f t="shared" si="3"/>
        <v>1001384.564</v>
      </c>
    </row>
    <row r="52" spans="1:77">
      <c r="A52" s="120" t="s">
        <v>349</v>
      </c>
      <c r="B52" s="29">
        <v>1</v>
      </c>
      <c r="C52" s="29">
        <v>0</v>
      </c>
      <c r="D52" s="5">
        <v>0</v>
      </c>
      <c r="E52" s="27"/>
      <c r="F52" s="29">
        <v>1</v>
      </c>
      <c r="G52" s="29">
        <v>0</v>
      </c>
      <c r="H52" s="6">
        <v>0</v>
      </c>
      <c r="I52" s="22"/>
      <c r="J52" s="29">
        <v>0</v>
      </c>
      <c r="K52" s="29">
        <v>0</v>
      </c>
      <c r="L52" s="29">
        <v>0</v>
      </c>
      <c r="M52" s="23"/>
      <c r="N52" s="29">
        <v>0</v>
      </c>
      <c r="O52" s="29">
        <v>0</v>
      </c>
      <c r="P52" s="6">
        <v>0</v>
      </c>
      <c r="Q52" s="22"/>
      <c r="R52" s="29">
        <v>2</v>
      </c>
      <c r="S52" s="29">
        <v>0</v>
      </c>
      <c r="T52" s="6">
        <v>0</v>
      </c>
      <c r="U52" s="22"/>
      <c r="V52" s="29">
        <v>0</v>
      </c>
      <c r="W52" s="29">
        <v>0</v>
      </c>
      <c r="X52" s="6">
        <v>0</v>
      </c>
      <c r="Y52" s="22"/>
      <c r="Z52" s="29">
        <v>4</v>
      </c>
      <c r="AA52" s="29">
        <v>0</v>
      </c>
      <c r="AB52" s="6">
        <v>0</v>
      </c>
      <c r="AD52" s="39" t="s">
        <v>240</v>
      </c>
      <c r="AE52" s="51">
        <v>0</v>
      </c>
      <c r="AF52" s="51">
        <v>0</v>
      </c>
      <c r="AG52" s="73">
        <v>0</v>
      </c>
      <c r="AH52" s="62"/>
      <c r="AI52" s="51">
        <v>0</v>
      </c>
      <c r="AJ52" s="51">
        <v>0</v>
      </c>
      <c r="AK52" s="51">
        <v>0</v>
      </c>
      <c r="AL52" s="62"/>
      <c r="AM52" s="51">
        <v>0</v>
      </c>
      <c r="AN52" s="51">
        <v>0</v>
      </c>
      <c r="AO52" s="51">
        <v>0</v>
      </c>
      <c r="AP52" s="62"/>
      <c r="AQ52" s="92">
        <v>0</v>
      </c>
      <c r="AR52" s="92">
        <v>0</v>
      </c>
      <c r="AS52" s="89">
        <v>0</v>
      </c>
      <c r="AT52" s="66"/>
      <c r="AU52" s="82">
        <v>0</v>
      </c>
      <c r="AV52" s="51">
        <v>0</v>
      </c>
      <c r="AW52" s="51">
        <v>0</v>
      </c>
      <c r="AX52" s="62"/>
      <c r="AY52" s="51">
        <v>1</v>
      </c>
      <c r="AZ52" s="51">
        <v>0</v>
      </c>
      <c r="BA52" s="51">
        <v>0</v>
      </c>
      <c r="BB52" s="85"/>
      <c r="BC52" s="51">
        <v>0</v>
      </c>
      <c r="BD52" s="51">
        <v>0</v>
      </c>
      <c r="BE52" s="51">
        <v>0</v>
      </c>
      <c r="BF52" s="62"/>
      <c r="BG52" s="51">
        <v>0</v>
      </c>
      <c r="BH52" s="51">
        <v>0</v>
      </c>
      <c r="BI52" s="51">
        <v>0</v>
      </c>
      <c r="BJ52" s="62"/>
      <c r="BK52" s="92">
        <v>0</v>
      </c>
      <c r="BL52" s="92">
        <v>0</v>
      </c>
      <c r="BM52" s="92">
        <v>0</v>
      </c>
      <c r="BN52" s="66"/>
      <c r="BO52" s="51">
        <v>1</v>
      </c>
      <c r="BP52" s="51">
        <v>0</v>
      </c>
      <c r="BQ52" s="51">
        <v>0</v>
      </c>
      <c r="BR52" s="62"/>
      <c r="BS52" s="51">
        <v>2</v>
      </c>
      <c r="BT52" s="73">
        <v>0</v>
      </c>
      <c r="BU52" s="51">
        <v>0</v>
      </c>
      <c r="BV52" s="129">
        <f t="shared" si="0"/>
        <v>6</v>
      </c>
      <c r="BW52" s="129">
        <f t="shared" si="1"/>
        <v>0</v>
      </c>
      <c r="BX52" s="35">
        <f t="shared" si="2"/>
        <v>0</v>
      </c>
      <c r="BY52" s="47">
        <f t="shared" si="3"/>
        <v>0</v>
      </c>
    </row>
    <row r="53" spans="1:77">
      <c r="A53" s="120" t="s">
        <v>717</v>
      </c>
      <c r="B53" s="29">
        <v>0</v>
      </c>
      <c r="C53" s="29">
        <v>0</v>
      </c>
      <c r="D53" s="5">
        <v>0</v>
      </c>
      <c r="E53" s="27"/>
      <c r="F53" s="29">
        <v>0</v>
      </c>
      <c r="G53" s="29">
        <v>0</v>
      </c>
      <c r="H53" s="29">
        <v>0</v>
      </c>
      <c r="I53" s="23"/>
      <c r="J53" s="29">
        <v>1</v>
      </c>
      <c r="K53" s="29">
        <v>0</v>
      </c>
      <c r="L53" s="6">
        <v>0</v>
      </c>
      <c r="M53" s="22"/>
      <c r="N53" s="29">
        <v>0</v>
      </c>
      <c r="O53" s="29">
        <v>0</v>
      </c>
      <c r="P53" s="6">
        <v>0</v>
      </c>
      <c r="Q53" s="22"/>
      <c r="R53" s="29">
        <v>1</v>
      </c>
      <c r="S53" s="29">
        <v>0</v>
      </c>
      <c r="T53" s="6">
        <v>0</v>
      </c>
      <c r="U53" s="22"/>
      <c r="V53" s="29">
        <v>0</v>
      </c>
      <c r="W53" s="29">
        <v>0</v>
      </c>
      <c r="X53" s="6">
        <v>0</v>
      </c>
      <c r="Y53" s="22"/>
      <c r="Z53" s="29">
        <v>2</v>
      </c>
      <c r="AA53" s="29">
        <v>0</v>
      </c>
      <c r="AB53" s="6">
        <v>0</v>
      </c>
      <c r="AD53" s="39" t="s">
        <v>696</v>
      </c>
      <c r="AE53" s="51">
        <v>0</v>
      </c>
      <c r="AF53" s="51">
        <v>0</v>
      </c>
      <c r="AG53" s="73">
        <v>0</v>
      </c>
      <c r="AH53" s="62"/>
      <c r="AI53" s="51">
        <v>1</v>
      </c>
      <c r="AJ53" s="51">
        <v>0</v>
      </c>
      <c r="AK53" s="51">
        <v>0</v>
      </c>
      <c r="AL53" s="62"/>
      <c r="AM53" s="51">
        <v>2</v>
      </c>
      <c r="AN53" s="51">
        <v>1</v>
      </c>
      <c r="AO53" s="51">
        <v>31995.248</v>
      </c>
      <c r="AP53" s="62"/>
      <c r="AQ53" s="92">
        <v>0</v>
      </c>
      <c r="AR53" s="92">
        <v>0</v>
      </c>
      <c r="AS53" s="89">
        <v>0</v>
      </c>
      <c r="AT53" s="66"/>
      <c r="AU53" s="82">
        <v>2</v>
      </c>
      <c r="AV53" s="51">
        <v>2</v>
      </c>
      <c r="AW53" s="51">
        <v>45429.279999999999</v>
      </c>
      <c r="AX53" s="62"/>
      <c r="AY53" s="51">
        <v>0</v>
      </c>
      <c r="AZ53" s="51">
        <v>0</v>
      </c>
      <c r="BA53" s="51">
        <v>0</v>
      </c>
      <c r="BB53" s="85"/>
      <c r="BC53" s="51">
        <v>1</v>
      </c>
      <c r="BD53" s="51">
        <v>1</v>
      </c>
      <c r="BE53" s="51">
        <v>19703.86</v>
      </c>
      <c r="BF53" s="62"/>
      <c r="BG53" s="51">
        <v>0</v>
      </c>
      <c r="BH53" s="51">
        <v>0</v>
      </c>
      <c r="BI53" s="51">
        <v>0</v>
      </c>
      <c r="BJ53" s="62"/>
      <c r="BK53" s="92">
        <v>0</v>
      </c>
      <c r="BL53" s="92">
        <v>0</v>
      </c>
      <c r="BM53" s="92">
        <v>0</v>
      </c>
      <c r="BN53" s="66"/>
      <c r="BO53" s="51">
        <v>1</v>
      </c>
      <c r="BP53" s="51">
        <v>1</v>
      </c>
      <c r="BQ53" s="51">
        <v>28769.887999999999</v>
      </c>
      <c r="BR53" s="62"/>
      <c r="BS53" s="51">
        <v>7</v>
      </c>
      <c r="BT53" s="73">
        <v>5</v>
      </c>
      <c r="BU53" s="51">
        <v>125898.27600000001</v>
      </c>
      <c r="BV53" s="129">
        <f t="shared" si="0"/>
        <v>9</v>
      </c>
      <c r="BW53" s="129">
        <f t="shared" si="1"/>
        <v>5</v>
      </c>
      <c r="BX53" s="35">
        <f t="shared" si="2"/>
        <v>55.555555555555557</v>
      </c>
      <c r="BY53" s="47">
        <f t="shared" si="3"/>
        <v>125898.27600000001</v>
      </c>
    </row>
    <row r="54" spans="1:77">
      <c r="A54" s="120" t="s">
        <v>724</v>
      </c>
      <c r="B54" s="29">
        <v>0</v>
      </c>
      <c r="C54" s="29">
        <v>0</v>
      </c>
      <c r="D54" s="5">
        <v>0</v>
      </c>
      <c r="E54" s="27"/>
      <c r="F54" s="29">
        <v>1</v>
      </c>
      <c r="G54" s="29">
        <v>0</v>
      </c>
      <c r="H54" s="6">
        <v>0</v>
      </c>
      <c r="I54" s="22"/>
      <c r="J54" s="29">
        <v>0</v>
      </c>
      <c r="K54" s="29">
        <v>0</v>
      </c>
      <c r="L54" s="29">
        <v>0</v>
      </c>
      <c r="M54" s="23"/>
      <c r="N54" s="29">
        <v>0</v>
      </c>
      <c r="O54" s="29">
        <v>0</v>
      </c>
      <c r="P54" s="6">
        <v>0</v>
      </c>
      <c r="Q54" s="22"/>
      <c r="R54" s="29">
        <v>0</v>
      </c>
      <c r="S54" s="29">
        <v>0</v>
      </c>
      <c r="T54" s="6">
        <v>0</v>
      </c>
      <c r="U54" s="22"/>
      <c r="V54" s="29">
        <v>0</v>
      </c>
      <c r="W54" s="29">
        <v>0</v>
      </c>
      <c r="X54" s="6">
        <v>0</v>
      </c>
      <c r="Y54" s="22"/>
      <c r="Z54" s="29">
        <v>1</v>
      </c>
      <c r="AA54" s="29">
        <v>0</v>
      </c>
      <c r="AB54" s="6">
        <v>0</v>
      </c>
      <c r="BV54" s="129">
        <f t="shared" si="0"/>
        <v>1</v>
      </c>
      <c r="BW54" s="129">
        <f t="shared" si="1"/>
        <v>0</v>
      </c>
      <c r="BX54" s="35">
        <f t="shared" si="2"/>
        <v>0</v>
      </c>
      <c r="BY54" s="47">
        <f t="shared" si="3"/>
        <v>0</v>
      </c>
    </row>
    <row r="55" spans="1:77">
      <c r="A55" s="120" t="s">
        <v>718</v>
      </c>
      <c r="B55" s="29">
        <v>0</v>
      </c>
      <c r="C55" s="29">
        <v>0</v>
      </c>
      <c r="D55" s="5">
        <v>0</v>
      </c>
      <c r="E55" s="27"/>
      <c r="F55" s="29">
        <v>0</v>
      </c>
      <c r="G55" s="29">
        <v>0</v>
      </c>
      <c r="H55" s="29">
        <v>0</v>
      </c>
      <c r="I55" s="23"/>
      <c r="J55" s="29">
        <v>0</v>
      </c>
      <c r="K55" s="29">
        <v>0</v>
      </c>
      <c r="L55" s="29">
        <v>0</v>
      </c>
      <c r="M55" s="23"/>
      <c r="N55" s="29">
        <v>0</v>
      </c>
      <c r="O55" s="29">
        <v>0</v>
      </c>
      <c r="P55" s="6">
        <v>0</v>
      </c>
      <c r="Q55" s="22"/>
      <c r="R55" s="29">
        <v>0</v>
      </c>
      <c r="S55" s="29">
        <v>0</v>
      </c>
      <c r="T55" s="6">
        <v>0</v>
      </c>
      <c r="U55" s="22"/>
      <c r="V55" s="29">
        <v>1</v>
      </c>
      <c r="W55" s="29">
        <v>1</v>
      </c>
      <c r="X55" s="6">
        <v>20976.792000000001</v>
      </c>
      <c r="Y55" s="22"/>
      <c r="Z55" s="29">
        <v>1</v>
      </c>
      <c r="AA55" s="29">
        <v>1</v>
      </c>
      <c r="AB55" s="6">
        <v>20976.792000000001</v>
      </c>
      <c r="BV55" s="129">
        <f t="shared" si="0"/>
        <v>1</v>
      </c>
      <c r="BW55" s="129">
        <f t="shared" si="1"/>
        <v>1</v>
      </c>
      <c r="BX55" s="35">
        <f t="shared" si="2"/>
        <v>100</v>
      </c>
      <c r="BY55" s="47">
        <f t="shared" si="3"/>
        <v>20976.792000000001</v>
      </c>
    </row>
    <row r="56" spans="1:77">
      <c r="A56" s="120" t="s">
        <v>267</v>
      </c>
      <c r="B56" s="92"/>
      <c r="C56" s="92"/>
      <c r="D56" s="5"/>
      <c r="E56" s="27"/>
      <c r="F56" s="92"/>
      <c r="G56" s="92"/>
      <c r="H56" s="92"/>
      <c r="I56" s="23"/>
      <c r="J56" s="92"/>
      <c r="K56" s="92"/>
      <c r="L56" s="92"/>
      <c r="M56" s="23"/>
      <c r="N56" s="92"/>
      <c r="O56" s="92"/>
      <c r="P56" s="6"/>
      <c r="Q56" s="22"/>
      <c r="R56" s="92"/>
      <c r="S56" s="92"/>
      <c r="T56" s="6"/>
      <c r="U56" s="22"/>
      <c r="V56" s="92"/>
      <c r="W56" s="92"/>
      <c r="X56" s="6"/>
      <c r="Y56" s="22"/>
      <c r="Z56" s="92"/>
      <c r="AA56" s="92"/>
      <c r="AB56" s="6"/>
      <c r="AD56" s="39" t="s">
        <v>267</v>
      </c>
      <c r="AE56" s="51">
        <v>0</v>
      </c>
      <c r="AF56" s="51">
        <v>0</v>
      </c>
      <c r="AG56" s="73">
        <v>0</v>
      </c>
      <c r="AH56" s="62"/>
      <c r="AI56" s="51">
        <v>0</v>
      </c>
      <c r="AJ56" s="51">
        <v>0</v>
      </c>
      <c r="AK56" s="51">
        <v>0</v>
      </c>
      <c r="AL56" s="62"/>
      <c r="AM56" s="51">
        <v>0</v>
      </c>
      <c r="AN56" s="51">
        <v>0</v>
      </c>
      <c r="AO56" s="51">
        <v>0</v>
      </c>
      <c r="AP56" s="62"/>
      <c r="AQ56" s="92">
        <v>0</v>
      </c>
      <c r="AR56" s="92">
        <v>0</v>
      </c>
      <c r="AS56" s="89">
        <v>0</v>
      </c>
      <c r="AT56" s="66"/>
      <c r="AU56" s="82">
        <v>1</v>
      </c>
      <c r="AV56" s="51">
        <v>1</v>
      </c>
      <c r="AW56" s="51">
        <v>19839.527999999998</v>
      </c>
      <c r="AX56" s="62"/>
      <c r="AY56" s="51">
        <v>0</v>
      </c>
      <c r="AZ56" s="51">
        <v>0</v>
      </c>
      <c r="BA56" s="51">
        <v>0</v>
      </c>
      <c r="BB56" s="85"/>
      <c r="BC56" s="51">
        <v>0</v>
      </c>
      <c r="BD56" s="51">
        <v>0</v>
      </c>
      <c r="BE56" s="51">
        <v>0</v>
      </c>
      <c r="BF56" s="62"/>
      <c r="BG56" s="51">
        <v>0</v>
      </c>
      <c r="BH56" s="51">
        <v>0</v>
      </c>
      <c r="BI56" s="51">
        <v>0</v>
      </c>
      <c r="BJ56" s="62"/>
      <c r="BK56" s="92">
        <v>0</v>
      </c>
      <c r="BL56" s="92">
        <v>0</v>
      </c>
      <c r="BM56" s="92">
        <v>0</v>
      </c>
      <c r="BN56" s="66"/>
      <c r="BO56" s="51">
        <v>0</v>
      </c>
      <c r="BP56" s="51">
        <v>0</v>
      </c>
      <c r="BQ56" s="51">
        <v>0</v>
      </c>
      <c r="BR56" s="62"/>
      <c r="BS56" s="51">
        <v>1</v>
      </c>
      <c r="BT56" s="73">
        <v>1</v>
      </c>
      <c r="BU56" s="51">
        <v>19839.527999999998</v>
      </c>
      <c r="BV56" s="129">
        <f t="shared" si="0"/>
        <v>1</v>
      </c>
      <c r="BW56" s="129">
        <f t="shared" si="1"/>
        <v>1</v>
      </c>
      <c r="BX56" s="35">
        <f t="shared" si="2"/>
        <v>100</v>
      </c>
      <c r="BY56" s="47">
        <f t="shared" si="3"/>
        <v>19839.527999999998</v>
      </c>
    </row>
    <row r="57" spans="1:77" s="35" customFormat="1">
      <c r="A57" s="120" t="s">
        <v>215</v>
      </c>
      <c r="B57" s="29">
        <v>0</v>
      </c>
      <c r="C57" s="29">
        <v>0</v>
      </c>
      <c r="D57" s="5">
        <v>0</v>
      </c>
      <c r="E57" s="27"/>
      <c r="F57" s="29">
        <v>0</v>
      </c>
      <c r="G57" s="29">
        <v>0</v>
      </c>
      <c r="H57" s="29">
        <v>0</v>
      </c>
      <c r="I57" s="23"/>
      <c r="J57" s="29">
        <v>1</v>
      </c>
      <c r="K57" s="29">
        <v>1</v>
      </c>
      <c r="L57" s="6">
        <v>159749.976</v>
      </c>
      <c r="M57" s="22"/>
      <c r="N57" s="29">
        <v>0</v>
      </c>
      <c r="O57" s="29">
        <v>0</v>
      </c>
      <c r="P57" s="6">
        <v>0</v>
      </c>
      <c r="Q57" s="22"/>
      <c r="R57" s="29">
        <v>9</v>
      </c>
      <c r="S57" s="29">
        <v>2</v>
      </c>
      <c r="T57" s="6">
        <v>628110.51399999997</v>
      </c>
      <c r="U57" s="22"/>
      <c r="V57" s="29">
        <v>0</v>
      </c>
      <c r="W57" s="29">
        <v>0</v>
      </c>
      <c r="X57" s="6">
        <v>0</v>
      </c>
      <c r="Y57" s="22"/>
      <c r="Z57" s="29">
        <v>10</v>
      </c>
      <c r="AA57" s="29">
        <v>3</v>
      </c>
      <c r="AB57" s="6">
        <v>787860.49</v>
      </c>
      <c r="AD57" s="39" t="s">
        <v>215</v>
      </c>
      <c r="AE57" s="51">
        <v>0</v>
      </c>
      <c r="AF57" s="51">
        <v>0</v>
      </c>
      <c r="AG57" s="73">
        <v>0</v>
      </c>
      <c r="AH57" s="62"/>
      <c r="AI57" s="51">
        <v>2</v>
      </c>
      <c r="AJ57" s="51">
        <v>0</v>
      </c>
      <c r="AK57" s="51">
        <v>0</v>
      </c>
      <c r="AL57" s="62"/>
      <c r="AM57" s="51">
        <v>1</v>
      </c>
      <c r="AN57" s="51">
        <v>0</v>
      </c>
      <c r="AO57" s="51">
        <v>0</v>
      </c>
      <c r="AP57" s="62"/>
      <c r="AQ57" s="92">
        <v>0</v>
      </c>
      <c r="AR57" s="92">
        <v>0</v>
      </c>
      <c r="AS57" s="89">
        <v>0</v>
      </c>
      <c r="AT57" s="66"/>
      <c r="AU57" s="82">
        <v>2</v>
      </c>
      <c r="AV57" s="51">
        <v>1</v>
      </c>
      <c r="AW57" s="51">
        <v>17752.407999999999</v>
      </c>
      <c r="AX57" s="62"/>
      <c r="AY57" s="51">
        <v>0</v>
      </c>
      <c r="AZ57" s="51">
        <v>0</v>
      </c>
      <c r="BA57" s="51">
        <v>0</v>
      </c>
      <c r="BB57" s="85"/>
      <c r="BC57" s="51">
        <v>1</v>
      </c>
      <c r="BD57" s="51">
        <v>1</v>
      </c>
      <c r="BE57" s="51">
        <v>19832.18</v>
      </c>
      <c r="BF57" s="62"/>
      <c r="BG57" s="51">
        <v>0</v>
      </c>
      <c r="BH57" s="51">
        <v>0</v>
      </c>
      <c r="BI57" s="51">
        <v>0</v>
      </c>
      <c r="BJ57" s="62"/>
      <c r="BK57" s="92">
        <v>0</v>
      </c>
      <c r="BL57" s="92">
        <v>0</v>
      </c>
      <c r="BM57" s="92">
        <v>0</v>
      </c>
      <c r="BN57" s="66"/>
      <c r="BO57" s="51">
        <v>0</v>
      </c>
      <c r="BP57" s="51">
        <v>0</v>
      </c>
      <c r="BQ57" s="51">
        <v>0</v>
      </c>
      <c r="BR57" s="62"/>
      <c r="BS57" s="51">
        <v>6</v>
      </c>
      <c r="BT57" s="73">
        <v>2</v>
      </c>
      <c r="BU57" s="51">
        <v>37584.588000000003</v>
      </c>
      <c r="BV57" s="129">
        <f t="shared" si="0"/>
        <v>16</v>
      </c>
      <c r="BW57" s="129">
        <f t="shared" si="1"/>
        <v>5</v>
      </c>
      <c r="BX57" s="35">
        <f t="shared" si="2"/>
        <v>31.25</v>
      </c>
      <c r="BY57" s="47">
        <f t="shared" si="3"/>
        <v>825445.07799999998</v>
      </c>
    </row>
    <row r="58" spans="1:77">
      <c r="A58" s="120" t="s">
        <v>734</v>
      </c>
      <c r="B58" s="29">
        <v>0</v>
      </c>
      <c r="C58" s="29">
        <v>0</v>
      </c>
      <c r="D58" s="5">
        <v>0</v>
      </c>
      <c r="E58" s="27"/>
      <c r="F58" s="29">
        <v>0</v>
      </c>
      <c r="G58" s="29">
        <v>0</v>
      </c>
      <c r="H58" s="29">
        <v>0</v>
      </c>
      <c r="I58" s="23"/>
      <c r="J58" s="29">
        <v>0</v>
      </c>
      <c r="K58" s="29">
        <v>0</v>
      </c>
      <c r="L58" s="29">
        <v>0</v>
      </c>
      <c r="M58" s="23"/>
      <c r="N58" s="29">
        <v>0</v>
      </c>
      <c r="O58" s="29">
        <v>0</v>
      </c>
      <c r="P58" s="6">
        <v>0</v>
      </c>
      <c r="Q58" s="22"/>
      <c r="R58" s="29">
        <v>1</v>
      </c>
      <c r="S58" s="29">
        <v>0</v>
      </c>
      <c r="T58" s="6">
        <v>0</v>
      </c>
      <c r="U58" s="22"/>
      <c r="V58" s="29">
        <v>0</v>
      </c>
      <c r="W58" s="29">
        <v>0</v>
      </c>
      <c r="X58" s="6">
        <v>0</v>
      </c>
      <c r="Y58" s="22"/>
      <c r="Z58" s="29">
        <v>1</v>
      </c>
      <c r="AA58" s="29">
        <v>0</v>
      </c>
      <c r="AB58" s="6">
        <v>0</v>
      </c>
      <c r="AD58" s="39" t="s">
        <v>241</v>
      </c>
      <c r="AE58" s="51">
        <v>0</v>
      </c>
      <c r="AF58" s="51">
        <v>0</v>
      </c>
      <c r="AG58" s="73">
        <v>0</v>
      </c>
      <c r="AH58" s="62"/>
      <c r="AI58" s="51">
        <v>0</v>
      </c>
      <c r="AJ58" s="51">
        <v>0</v>
      </c>
      <c r="AK58" s="51">
        <v>0</v>
      </c>
      <c r="AL58" s="62"/>
      <c r="AM58" s="51">
        <v>0</v>
      </c>
      <c r="AN58" s="51">
        <v>0</v>
      </c>
      <c r="AO58" s="51">
        <v>0</v>
      </c>
      <c r="AP58" s="62"/>
      <c r="AQ58" s="92">
        <v>0</v>
      </c>
      <c r="AR58" s="92">
        <v>0</v>
      </c>
      <c r="AS58" s="89">
        <v>0</v>
      </c>
      <c r="AT58" s="66"/>
      <c r="AU58" s="82">
        <v>0</v>
      </c>
      <c r="AV58" s="51">
        <v>0</v>
      </c>
      <c r="AW58" s="51">
        <v>0</v>
      </c>
      <c r="AX58" s="62"/>
      <c r="AY58" s="51">
        <v>1</v>
      </c>
      <c r="AZ58" s="51">
        <v>0</v>
      </c>
      <c r="BA58" s="51">
        <v>0</v>
      </c>
      <c r="BB58" s="85"/>
      <c r="BC58" s="51">
        <v>0</v>
      </c>
      <c r="BD58" s="51">
        <v>0</v>
      </c>
      <c r="BE58" s="51">
        <v>0</v>
      </c>
      <c r="BF58" s="62"/>
      <c r="BG58" s="51">
        <v>0</v>
      </c>
      <c r="BH58" s="51">
        <v>0</v>
      </c>
      <c r="BI58" s="51">
        <v>0</v>
      </c>
      <c r="BJ58" s="62"/>
      <c r="BK58" s="92">
        <v>0</v>
      </c>
      <c r="BL58" s="92">
        <v>0</v>
      </c>
      <c r="BM58" s="92">
        <v>0</v>
      </c>
      <c r="BN58" s="66"/>
      <c r="BO58" s="51">
        <v>0</v>
      </c>
      <c r="BP58" s="51">
        <v>0</v>
      </c>
      <c r="BQ58" s="51">
        <v>0</v>
      </c>
      <c r="BR58" s="62"/>
      <c r="BS58" s="51">
        <v>1</v>
      </c>
      <c r="BT58" s="73">
        <v>0</v>
      </c>
      <c r="BU58" s="51">
        <v>0</v>
      </c>
      <c r="BV58" s="129">
        <f t="shared" si="0"/>
        <v>2</v>
      </c>
      <c r="BW58" s="129">
        <f t="shared" si="1"/>
        <v>0</v>
      </c>
      <c r="BX58" s="35">
        <f t="shared" si="2"/>
        <v>0</v>
      </c>
      <c r="BY58" s="47">
        <f t="shared" si="3"/>
        <v>0</v>
      </c>
    </row>
    <row r="59" spans="1:77">
      <c r="A59" s="120" t="s">
        <v>279</v>
      </c>
      <c r="B59" s="29">
        <v>0</v>
      </c>
      <c r="C59" s="29">
        <v>0</v>
      </c>
      <c r="D59" s="5">
        <v>0</v>
      </c>
      <c r="E59" s="27"/>
      <c r="F59" s="29">
        <v>1</v>
      </c>
      <c r="G59" s="29">
        <v>1</v>
      </c>
      <c r="H59" s="6">
        <v>58944</v>
      </c>
      <c r="I59" s="22"/>
      <c r="J59" s="29">
        <v>0</v>
      </c>
      <c r="K59" s="29">
        <v>0</v>
      </c>
      <c r="L59" s="29">
        <v>0</v>
      </c>
      <c r="M59" s="23"/>
      <c r="N59" s="29">
        <v>0</v>
      </c>
      <c r="O59" s="29">
        <v>0</v>
      </c>
      <c r="P59" s="6">
        <v>0</v>
      </c>
      <c r="Q59" s="22"/>
      <c r="R59" s="29">
        <v>0</v>
      </c>
      <c r="S59" s="29">
        <v>0</v>
      </c>
      <c r="T59" s="6">
        <v>0</v>
      </c>
      <c r="U59" s="22"/>
      <c r="V59" s="29">
        <v>0</v>
      </c>
      <c r="W59" s="29">
        <v>0</v>
      </c>
      <c r="X59" s="6">
        <v>0</v>
      </c>
      <c r="Y59" s="22"/>
      <c r="Z59" s="29">
        <v>1</v>
      </c>
      <c r="AA59" s="29">
        <v>1</v>
      </c>
      <c r="AB59" s="6">
        <v>58944</v>
      </c>
      <c r="AD59" s="39" t="s">
        <v>697</v>
      </c>
      <c r="AE59" s="51">
        <v>0</v>
      </c>
      <c r="AF59" s="51">
        <v>0</v>
      </c>
      <c r="AG59" s="73">
        <v>0</v>
      </c>
      <c r="AH59" s="62"/>
      <c r="AI59" s="51">
        <v>0</v>
      </c>
      <c r="AJ59" s="51">
        <v>0</v>
      </c>
      <c r="AK59" s="51">
        <v>0</v>
      </c>
      <c r="AL59" s="62"/>
      <c r="AM59" s="51">
        <v>1</v>
      </c>
      <c r="AN59" s="51">
        <v>1</v>
      </c>
      <c r="AO59" s="51">
        <v>79602.191999999995</v>
      </c>
      <c r="AP59" s="62"/>
      <c r="AQ59" s="92">
        <v>0</v>
      </c>
      <c r="AR59" s="92">
        <v>0</v>
      </c>
      <c r="AS59" s="89">
        <v>0</v>
      </c>
      <c r="AT59" s="66"/>
      <c r="AU59" s="82">
        <v>0</v>
      </c>
      <c r="AV59" s="51">
        <v>0</v>
      </c>
      <c r="AW59" s="51">
        <v>0</v>
      </c>
      <c r="AX59" s="62"/>
      <c r="AY59" s="51">
        <v>1</v>
      </c>
      <c r="AZ59" s="51">
        <v>1</v>
      </c>
      <c r="BA59" s="51">
        <v>23634.223999999998</v>
      </c>
      <c r="BB59" s="85"/>
      <c r="BC59" s="51">
        <v>0</v>
      </c>
      <c r="BD59" s="51">
        <v>0</v>
      </c>
      <c r="BE59" s="51">
        <v>0</v>
      </c>
      <c r="BF59" s="62"/>
      <c r="BG59" s="51">
        <v>0</v>
      </c>
      <c r="BH59" s="51">
        <v>0</v>
      </c>
      <c r="BI59" s="51">
        <v>0</v>
      </c>
      <c r="BJ59" s="62"/>
      <c r="BK59" s="92">
        <v>0</v>
      </c>
      <c r="BL59" s="92">
        <v>0</v>
      </c>
      <c r="BM59" s="92">
        <v>0</v>
      </c>
      <c r="BN59" s="66"/>
      <c r="BO59" s="51">
        <v>0</v>
      </c>
      <c r="BP59" s="51">
        <v>0</v>
      </c>
      <c r="BQ59" s="51">
        <v>0</v>
      </c>
      <c r="BR59" s="62"/>
      <c r="BS59" s="51">
        <v>2</v>
      </c>
      <c r="BT59" s="73">
        <v>2</v>
      </c>
      <c r="BU59" s="51">
        <v>103236.416</v>
      </c>
      <c r="BV59" s="129">
        <f t="shared" si="0"/>
        <v>3</v>
      </c>
      <c r="BW59" s="129">
        <f t="shared" si="1"/>
        <v>3</v>
      </c>
      <c r="BX59" s="35">
        <f t="shared" si="2"/>
        <v>100</v>
      </c>
      <c r="BY59" s="47">
        <f t="shared" si="3"/>
        <v>162180.416</v>
      </c>
    </row>
    <row r="60" spans="1:77">
      <c r="A60" s="120" t="s">
        <v>406</v>
      </c>
      <c r="B60" s="29">
        <v>0</v>
      </c>
      <c r="C60" s="29">
        <v>0</v>
      </c>
      <c r="D60" s="5">
        <v>0</v>
      </c>
      <c r="E60" s="27"/>
      <c r="F60" s="29">
        <v>0</v>
      </c>
      <c r="G60" s="29">
        <v>0</v>
      </c>
      <c r="H60" s="29">
        <v>0</v>
      </c>
      <c r="I60" s="23"/>
      <c r="J60" s="29">
        <v>1</v>
      </c>
      <c r="K60" s="29">
        <v>1</v>
      </c>
      <c r="L60" s="6">
        <v>48143</v>
      </c>
      <c r="M60" s="23"/>
      <c r="N60" s="29">
        <v>0</v>
      </c>
      <c r="O60" s="29">
        <v>0</v>
      </c>
      <c r="P60" s="6">
        <v>0</v>
      </c>
      <c r="Q60" s="22"/>
      <c r="R60" s="29">
        <v>1</v>
      </c>
      <c r="S60" s="29">
        <v>0</v>
      </c>
      <c r="T60" s="6">
        <v>0</v>
      </c>
      <c r="U60" s="22"/>
      <c r="V60" s="29">
        <v>0</v>
      </c>
      <c r="W60" s="29">
        <v>0</v>
      </c>
      <c r="X60" s="6">
        <v>0</v>
      </c>
      <c r="Y60" s="22"/>
      <c r="Z60" s="29">
        <v>2</v>
      </c>
      <c r="AA60" s="29">
        <v>1</v>
      </c>
      <c r="AB60" s="6">
        <v>48143</v>
      </c>
      <c r="BV60" s="129">
        <f t="shared" si="0"/>
        <v>2</v>
      </c>
      <c r="BW60" s="129">
        <f t="shared" si="1"/>
        <v>1</v>
      </c>
      <c r="BX60" s="35">
        <f t="shared" si="2"/>
        <v>50</v>
      </c>
      <c r="BY60" s="47">
        <f t="shared" si="3"/>
        <v>48143</v>
      </c>
    </row>
    <row r="61" spans="1:77">
      <c r="A61" s="120" t="s">
        <v>281</v>
      </c>
      <c r="B61" s="29">
        <v>5</v>
      </c>
      <c r="C61" s="29">
        <v>1</v>
      </c>
      <c r="D61" s="5">
        <v>22652.799999999999</v>
      </c>
      <c r="E61" s="27"/>
      <c r="F61" s="29">
        <v>2</v>
      </c>
      <c r="G61" s="29">
        <v>2</v>
      </c>
      <c r="H61" s="6">
        <v>63228</v>
      </c>
      <c r="I61" s="22"/>
      <c r="J61" s="29">
        <v>1</v>
      </c>
      <c r="K61" s="29">
        <v>1</v>
      </c>
      <c r="L61" s="6">
        <v>71984.131999999998</v>
      </c>
      <c r="M61" s="22"/>
      <c r="N61" s="29">
        <v>0</v>
      </c>
      <c r="O61" s="29">
        <v>0</v>
      </c>
      <c r="P61" s="6">
        <v>0</v>
      </c>
      <c r="Q61" s="22"/>
      <c r="R61" s="29">
        <v>6</v>
      </c>
      <c r="S61" s="29">
        <v>2</v>
      </c>
      <c r="T61" s="6">
        <v>1209880.568</v>
      </c>
      <c r="U61" s="22"/>
      <c r="V61" s="29">
        <v>3</v>
      </c>
      <c r="W61" s="29">
        <v>3</v>
      </c>
      <c r="X61" s="6">
        <v>93373.002000000008</v>
      </c>
      <c r="Y61" s="22"/>
      <c r="Z61" s="29">
        <v>17</v>
      </c>
      <c r="AA61" s="29">
        <v>9</v>
      </c>
      <c r="AB61" s="6">
        <v>1461118.5020000001</v>
      </c>
      <c r="AD61" s="39" t="s">
        <v>698</v>
      </c>
      <c r="AE61" s="51">
        <v>1</v>
      </c>
      <c r="AF61" s="51">
        <v>1</v>
      </c>
      <c r="AG61" s="73">
        <v>1232746.0079999999</v>
      </c>
      <c r="AH61" s="62"/>
      <c r="AI61" s="51">
        <v>0</v>
      </c>
      <c r="AJ61" s="51">
        <v>0</v>
      </c>
      <c r="AK61" s="51">
        <v>0</v>
      </c>
      <c r="AL61" s="62"/>
      <c r="AM61" s="51">
        <v>4</v>
      </c>
      <c r="AN61" s="51">
        <v>1</v>
      </c>
      <c r="AO61" s="51">
        <v>31980.080000000002</v>
      </c>
      <c r="AP61" s="62"/>
      <c r="AQ61" s="92">
        <v>0</v>
      </c>
      <c r="AR61" s="92">
        <v>0</v>
      </c>
      <c r="AS61" s="89">
        <v>0</v>
      </c>
      <c r="AT61" s="66"/>
      <c r="AU61" s="82">
        <v>1</v>
      </c>
      <c r="AV61" s="51">
        <v>1</v>
      </c>
      <c r="AW61" s="51">
        <v>20679.423999999999</v>
      </c>
      <c r="AX61" s="62"/>
      <c r="AY61" s="51">
        <v>1</v>
      </c>
      <c r="AZ61" s="51">
        <v>0</v>
      </c>
      <c r="BA61" s="51">
        <v>0</v>
      </c>
      <c r="BB61" s="85"/>
      <c r="BC61" s="51">
        <v>0</v>
      </c>
      <c r="BD61" s="51">
        <v>0</v>
      </c>
      <c r="BE61" s="51">
        <v>0</v>
      </c>
      <c r="BF61" s="62"/>
      <c r="BG61" s="51">
        <v>0</v>
      </c>
      <c r="BH61" s="51">
        <v>0</v>
      </c>
      <c r="BI61" s="51">
        <v>0</v>
      </c>
      <c r="BJ61" s="62"/>
      <c r="BK61" s="92">
        <v>0</v>
      </c>
      <c r="BL61" s="92">
        <v>0</v>
      </c>
      <c r="BM61" s="92">
        <v>0</v>
      </c>
      <c r="BN61" s="66"/>
      <c r="BO61" s="51">
        <v>4</v>
      </c>
      <c r="BP61" s="51">
        <v>2</v>
      </c>
      <c r="BQ61" s="51">
        <v>51453.888000000006</v>
      </c>
      <c r="BR61" s="62"/>
      <c r="BS61" s="51">
        <v>11</v>
      </c>
      <c r="BT61" s="73">
        <v>5</v>
      </c>
      <c r="BU61" s="51">
        <v>1336859.4000000001</v>
      </c>
      <c r="BV61" s="129">
        <f t="shared" si="0"/>
        <v>28</v>
      </c>
      <c r="BW61" s="129">
        <f t="shared" si="1"/>
        <v>14</v>
      </c>
      <c r="BX61" s="35">
        <f t="shared" si="2"/>
        <v>50</v>
      </c>
      <c r="BY61" s="47">
        <f t="shared" si="3"/>
        <v>2797977.9020000002</v>
      </c>
    </row>
    <row r="62" spans="1:77">
      <c r="A62" s="120" t="s">
        <v>284</v>
      </c>
      <c r="B62" s="29">
        <v>1</v>
      </c>
      <c r="C62" s="29">
        <v>0</v>
      </c>
      <c r="D62" s="5">
        <v>0</v>
      </c>
      <c r="E62" s="27"/>
      <c r="F62" s="29">
        <v>0</v>
      </c>
      <c r="G62" s="29">
        <v>0</v>
      </c>
      <c r="H62" s="29">
        <v>0</v>
      </c>
      <c r="I62" s="23"/>
      <c r="J62" s="29">
        <v>0</v>
      </c>
      <c r="K62" s="29">
        <v>0</v>
      </c>
      <c r="L62" s="29">
        <v>0</v>
      </c>
      <c r="M62" s="23"/>
      <c r="N62" s="29">
        <v>0</v>
      </c>
      <c r="O62" s="29">
        <v>0</v>
      </c>
      <c r="P62" s="6">
        <v>0</v>
      </c>
      <c r="Q62" s="22"/>
      <c r="R62" s="29">
        <v>0</v>
      </c>
      <c r="S62" s="29">
        <v>0</v>
      </c>
      <c r="T62" s="6">
        <v>0</v>
      </c>
      <c r="U62" s="22"/>
      <c r="V62" s="29">
        <v>0</v>
      </c>
      <c r="W62" s="29">
        <v>0</v>
      </c>
      <c r="X62" s="6">
        <v>0</v>
      </c>
      <c r="Y62" s="22"/>
      <c r="Z62" s="29">
        <v>1</v>
      </c>
      <c r="AA62" s="29">
        <v>0</v>
      </c>
      <c r="AB62" s="6">
        <v>0</v>
      </c>
      <c r="AD62" s="39" t="s">
        <v>284</v>
      </c>
      <c r="AE62" s="51">
        <v>0</v>
      </c>
      <c r="AF62" s="51">
        <v>0</v>
      </c>
      <c r="AG62" s="73">
        <v>0</v>
      </c>
      <c r="AH62" s="62"/>
      <c r="AI62" s="51">
        <v>0</v>
      </c>
      <c r="AJ62" s="51">
        <v>0</v>
      </c>
      <c r="AK62" s="51">
        <v>0</v>
      </c>
      <c r="AL62" s="62"/>
      <c r="AM62" s="51">
        <v>1</v>
      </c>
      <c r="AN62" s="51">
        <v>0</v>
      </c>
      <c r="AO62" s="51">
        <v>0</v>
      </c>
      <c r="AP62" s="62"/>
      <c r="AQ62" s="92">
        <v>0</v>
      </c>
      <c r="AR62" s="92">
        <v>0</v>
      </c>
      <c r="AS62" s="89">
        <v>0</v>
      </c>
      <c r="AT62" s="66"/>
      <c r="AU62" s="82">
        <v>1</v>
      </c>
      <c r="AV62" s="51">
        <v>0</v>
      </c>
      <c r="AW62" s="51">
        <v>0</v>
      </c>
      <c r="AX62" s="62"/>
      <c r="AY62" s="51">
        <v>1</v>
      </c>
      <c r="AZ62" s="51">
        <v>0</v>
      </c>
      <c r="BA62" s="51">
        <v>0</v>
      </c>
      <c r="BB62" s="85"/>
      <c r="BC62" s="51">
        <v>0</v>
      </c>
      <c r="BD62" s="51">
        <v>0</v>
      </c>
      <c r="BE62" s="51">
        <v>0</v>
      </c>
      <c r="BF62" s="62"/>
      <c r="BG62" s="51">
        <v>0</v>
      </c>
      <c r="BH62" s="51">
        <v>0</v>
      </c>
      <c r="BI62" s="51">
        <v>0</v>
      </c>
      <c r="BJ62" s="62"/>
      <c r="BK62" s="92">
        <v>0</v>
      </c>
      <c r="BL62" s="92">
        <v>0</v>
      </c>
      <c r="BM62" s="92">
        <v>0</v>
      </c>
      <c r="BN62" s="66"/>
      <c r="BO62" s="51">
        <v>0</v>
      </c>
      <c r="BP62" s="51">
        <v>0</v>
      </c>
      <c r="BQ62" s="51">
        <v>0</v>
      </c>
      <c r="BR62" s="62"/>
      <c r="BS62" s="51">
        <v>3</v>
      </c>
      <c r="BT62" s="73">
        <v>0</v>
      </c>
      <c r="BU62" s="51">
        <v>0</v>
      </c>
      <c r="BV62" s="129">
        <f t="shared" si="0"/>
        <v>4</v>
      </c>
      <c r="BW62" s="129">
        <f t="shared" si="1"/>
        <v>0</v>
      </c>
      <c r="BX62" s="35">
        <f t="shared" si="2"/>
        <v>0</v>
      </c>
      <c r="BY62" s="47">
        <f t="shared" si="3"/>
        <v>0</v>
      </c>
    </row>
    <row r="63" spans="1:77">
      <c r="A63" s="120" t="s">
        <v>285</v>
      </c>
      <c r="B63" s="29">
        <v>0</v>
      </c>
      <c r="C63" s="29">
        <v>0</v>
      </c>
      <c r="D63" s="5">
        <v>0</v>
      </c>
      <c r="E63" s="27"/>
      <c r="F63" s="29">
        <v>1</v>
      </c>
      <c r="G63" s="29">
        <v>0</v>
      </c>
      <c r="H63" s="6">
        <v>0</v>
      </c>
      <c r="I63" s="22"/>
      <c r="J63" s="29">
        <v>0</v>
      </c>
      <c r="K63" s="29">
        <v>0</v>
      </c>
      <c r="L63" s="29">
        <v>0</v>
      </c>
      <c r="M63" s="23"/>
      <c r="N63" s="29">
        <v>0</v>
      </c>
      <c r="O63" s="29">
        <v>0</v>
      </c>
      <c r="P63" s="6">
        <v>0</v>
      </c>
      <c r="Q63" s="22"/>
      <c r="R63" s="29">
        <v>2</v>
      </c>
      <c r="S63" s="29">
        <v>1</v>
      </c>
      <c r="T63" s="6">
        <v>262924</v>
      </c>
      <c r="U63" s="22"/>
      <c r="V63" s="29">
        <v>0</v>
      </c>
      <c r="W63" s="29">
        <v>0</v>
      </c>
      <c r="X63" s="6">
        <v>0</v>
      </c>
      <c r="Y63" s="22"/>
      <c r="Z63" s="29">
        <v>3</v>
      </c>
      <c r="AA63" s="29">
        <v>1</v>
      </c>
      <c r="AB63" s="6">
        <v>262924</v>
      </c>
      <c r="AD63" s="39" t="s">
        <v>285</v>
      </c>
      <c r="AE63" s="51">
        <v>0</v>
      </c>
      <c r="AF63" s="51">
        <v>0</v>
      </c>
      <c r="AG63" s="73">
        <v>0</v>
      </c>
      <c r="AH63" s="62"/>
      <c r="AI63" s="51">
        <v>0</v>
      </c>
      <c r="AJ63" s="51">
        <v>0</v>
      </c>
      <c r="AK63" s="51">
        <v>0</v>
      </c>
      <c r="AL63" s="62"/>
      <c r="AM63" s="51">
        <v>2</v>
      </c>
      <c r="AN63" s="51">
        <v>2</v>
      </c>
      <c r="AO63" s="51">
        <v>111507</v>
      </c>
      <c r="AP63" s="62"/>
      <c r="AQ63" s="92">
        <v>0</v>
      </c>
      <c r="AR63" s="92">
        <v>0</v>
      </c>
      <c r="AS63" s="89">
        <v>0</v>
      </c>
      <c r="AT63" s="66"/>
      <c r="AU63" s="82">
        <v>0</v>
      </c>
      <c r="AV63" s="51">
        <v>0</v>
      </c>
      <c r="AW63" s="51">
        <v>0</v>
      </c>
      <c r="AX63" s="62"/>
      <c r="AY63" s="51">
        <v>0</v>
      </c>
      <c r="AZ63" s="51">
        <v>0</v>
      </c>
      <c r="BA63" s="51">
        <v>0</v>
      </c>
      <c r="BB63" s="85"/>
      <c r="BC63" s="51">
        <v>1</v>
      </c>
      <c r="BD63" s="51">
        <v>0</v>
      </c>
      <c r="BE63" s="51">
        <v>0</v>
      </c>
      <c r="BF63" s="62"/>
      <c r="BG63" s="51">
        <v>0</v>
      </c>
      <c r="BH63" s="51">
        <v>0</v>
      </c>
      <c r="BI63" s="51">
        <v>0</v>
      </c>
      <c r="BJ63" s="62"/>
      <c r="BK63" s="92">
        <v>0</v>
      </c>
      <c r="BL63" s="92">
        <v>0</v>
      </c>
      <c r="BM63" s="92">
        <v>0</v>
      </c>
      <c r="BN63" s="66"/>
      <c r="BO63" s="51">
        <v>1</v>
      </c>
      <c r="BP63" s="51">
        <v>1</v>
      </c>
      <c r="BQ63" s="51">
        <v>31970.232</v>
      </c>
      <c r="BR63" s="62"/>
      <c r="BS63" s="51">
        <v>4</v>
      </c>
      <c r="BT63" s="73">
        <v>3</v>
      </c>
      <c r="BU63" s="51">
        <v>143477.23199999999</v>
      </c>
      <c r="BV63" s="129">
        <f t="shared" si="0"/>
        <v>7</v>
      </c>
      <c r="BW63" s="129">
        <f t="shared" si="1"/>
        <v>4</v>
      </c>
      <c r="BX63" s="35">
        <f t="shared" si="2"/>
        <v>57.142857142857146</v>
      </c>
      <c r="BY63" s="47">
        <f t="shared" si="3"/>
        <v>406401.23199999996</v>
      </c>
    </row>
    <row r="64" spans="1:77">
      <c r="A64" s="120" t="s">
        <v>286</v>
      </c>
      <c r="B64" s="29">
        <v>9</v>
      </c>
      <c r="C64" s="29">
        <v>1</v>
      </c>
      <c r="D64" s="5">
        <v>29952.799999999999</v>
      </c>
      <c r="E64" s="27"/>
      <c r="F64" s="29">
        <v>4</v>
      </c>
      <c r="G64" s="29">
        <v>2</v>
      </c>
      <c r="H64" s="6">
        <v>105985.60000000001</v>
      </c>
      <c r="I64" s="22"/>
      <c r="J64" s="29">
        <v>0</v>
      </c>
      <c r="K64" s="29">
        <v>0</v>
      </c>
      <c r="L64" s="29">
        <v>0</v>
      </c>
      <c r="M64" s="23"/>
      <c r="N64" s="29">
        <v>0</v>
      </c>
      <c r="O64" s="29">
        <v>0</v>
      </c>
      <c r="P64" s="6">
        <v>0</v>
      </c>
      <c r="Q64" s="22"/>
      <c r="R64" s="29">
        <v>1</v>
      </c>
      <c r="S64" s="29">
        <v>0</v>
      </c>
      <c r="T64" s="6">
        <v>0</v>
      </c>
      <c r="U64" s="22"/>
      <c r="V64" s="29">
        <v>1</v>
      </c>
      <c r="W64" s="29">
        <v>1</v>
      </c>
      <c r="X64" s="6">
        <v>35801.57</v>
      </c>
      <c r="Y64" s="22"/>
      <c r="Z64" s="29">
        <v>15</v>
      </c>
      <c r="AA64" s="29">
        <v>4</v>
      </c>
      <c r="AB64" s="6">
        <v>171739.97</v>
      </c>
      <c r="AD64" s="39" t="s">
        <v>286</v>
      </c>
      <c r="AE64" s="51">
        <v>0</v>
      </c>
      <c r="AF64" s="51">
        <v>0</v>
      </c>
      <c r="AG64" s="73">
        <v>0</v>
      </c>
      <c r="AH64" s="62"/>
      <c r="AI64" s="51">
        <v>0</v>
      </c>
      <c r="AJ64" s="51">
        <v>0</v>
      </c>
      <c r="AK64" s="51">
        <v>0</v>
      </c>
      <c r="AL64" s="62"/>
      <c r="AM64" s="51">
        <v>0</v>
      </c>
      <c r="AN64" s="51">
        <v>0</v>
      </c>
      <c r="AO64" s="51">
        <v>0</v>
      </c>
      <c r="AP64" s="62"/>
      <c r="AQ64" s="92">
        <v>0</v>
      </c>
      <c r="AR64" s="92">
        <v>0</v>
      </c>
      <c r="AS64" s="89">
        <v>0</v>
      </c>
      <c r="AT64" s="66"/>
      <c r="AU64" s="82">
        <v>0</v>
      </c>
      <c r="AV64" s="51">
        <v>0</v>
      </c>
      <c r="AW64" s="51">
        <v>0</v>
      </c>
      <c r="AX64" s="62"/>
      <c r="AY64" s="51">
        <v>0</v>
      </c>
      <c r="AZ64" s="51">
        <v>0</v>
      </c>
      <c r="BA64" s="51">
        <v>0</v>
      </c>
      <c r="BB64" s="85"/>
      <c r="BC64" s="51">
        <v>1</v>
      </c>
      <c r="BD64" s="51">
        <v>1</v>
      </c>
      <c r="BE64" s="51">
        <v>19800.54</v>
      </c>
      <c r="BF64" s="62"/>
      <c r="BG64" s="51">
        <v>1</v>
      </c>
      <c r="BH64" s="51">
        <v>1</v>
      </c>
      <c r="BI64" s="51">
        <v>79565.687999999995</v>
      </c>
      <c r="BJ64" s="62"/>
      <c r="BK64" s="92">
        <v>0</v>
      </c>
      <c r="BL64" s="92">
        <v>0</v>
      </c>
      <c r="BM64" s="92">
        <v>0</v>
      </c>
      <c r="BN64" s="66"/>
      <c r="BO64" s="51">
        <v>0</v>
      </c>
      <c r="BP64" s="51">
        <v>0</v>
      </c>
      <c r="BQ64" s="51">
        <v>0</v>
      </c>
      <c r="BR64" s="62"/>
      <c r="BS64" s="51">
        <v>2</v>
      </c>
      <c r="BT64" s="73">
        <v>2</v>
      </c>
      <c r="BU64" s="51">
        <v>99366.228000000003</v>
      </c>
      <c r="BV64" s="129">
        <f t="shared" si="0"/>
        <v>17</v>
      </c>
      <c r="BW64" s="129">
        <f t="shared" si="1"/>
        <v>6</v>
      </c>
      <c r="BX64" s="35">
        <f t="shared" si="2"/>
        <v>35.294117647058826</v>
      </c>
      <c r="BY64" s="47">
        <f t="shared" si="3"/>
        <v>271106.19799999997</v>
      </c>
    </row>
    <row r="65" spans="1:77">
      <c r="A65" s="120" t="s">
        <v>289</v>
      </c>
      <c r="B65" s="29">
        <v>4</v>
      </c>
      <c r="C65" s="29">
        <v>2</v>
      </c>
      <c r="D65" s="5">
        <v>96539.200000000012</v>
      </c>
      <c r="E65" s="27"/>
      <c r="F65" s="29">
        <v>0</v>
      </c>
      <c r="G65" s="29">
        <v>0</v>
      </c>
      <c r="H65" s="29">
        <v>0</v>
      </c>
      <c r="I65" s="23"/>
      <c r="J65" s="29">
        <v>0</v>
      </c>
      <c r="K65" s="29">
        <v>0</v>
      </c>
      <c r="L65" s="29">
        <v>0</v>
      </c>
      <c r="M65" s="23"/>
      <c r="N65" s="29">
        <v>2</v>
      </c>
      <c r="O65" s="29">
        <v>1</v>
      </c>
      <c r="P65" s="6">
        <v>157115.80799999999</v>
      </c>
      <c r="Q65" s="22"/>
      <c r="R65" s="29">
        <v>6</v>
      </c>
      <c r="S65" s="29">
        <v>1</v>
      </c>
      <c r="T65" s="6">
        <v>725271.82</v>
      </c>
      <c r="U65" s="22"/>
      <c r="V65" s="29">
        <v>5</v>
      </c>
      <c r="W65" s="29">
        <v>4</v>
      </c>
      <c r="X65" s="6">
        <v>141946.53200000001</v>
      </c>
      <c r="Y65" s="22"/>
      <c r="Z65" s="29">
        <v>17</v>
      </c>
      <c r="AA65" s="29">
        <v>8</v>
      </c>
      <c r="AB65" s="6">
        <v>1120873.3599999999</v>
      </c>
      <c r="AD65" s="39" t="s">
        <v>289</v>
      </c>
      <c r="AE65" s="51">
        <v>0</v>
      </c>
      <c r="AF65" s="51">
        <v>0</v>
      </c>
      <c r="AG65" s="73">
        <v>0</v>
      </c>
      <c r="AH65" s="62"/>
      <c r="AI65" s="51">
        <v>0</v>
      </c>
      <c r="AJ65" s="51">
        <v>0</v>
      </c>
      <c r="AK65" s="51">
        <v>0</v>
      </c>
      <c r="AL65" s="62"/>
      <c r="AM65" s="51">
        <v>0</v>
      </c>
      <c r="AN65" s="51">
        <v>0</v>
      </c>
      <c r="AO65" s="51">
        <v>0</v>
      </c>
      <c r="AP65" s="62"/>
      <c r="AQ65" s="92">
        <v>0</v>
      </c>
      <c r="AR65" s="92">
        <v>0</v>
      </c>
      <c r="AS65" s="89">
        <v>0</v>
      </c>
      <c r="AT65" s="66"/>
      <c r="AU65" s="82">
        <v>0</v>
      </c>
      <c r="AV65" s="51">
        <v>0</v>
      </c>
      <c r="AW65" s="51">
        <v>0</v>
      </c>
      <c r="AX65" s="62"/>
      <c r="AY65" s="51">
        <v>0</v>
      </c>
      <c r="AZ65" s="51">
        <v>0</v>
      </c>
      <c r="BA65" s="51">
        <v>0</v>
      </c>
      <c r="BB65" s="85"/>
      <c r="BC65" s="51">
        <v>1</v>
      </c>
      <c r="BD65" s="51">
        <v>1</v>
      </c>
      <c r="BE65" s="51">
        <v>19946.400000000001</v>
      </c>
      <c r="BF65" s="62"/>
      <c r="BG65" s="51">
        <v>0</v>
      </c>
      <c r="BH65" s="51">
        <v>0</v>
      </c>
      <c r="BI65" s="51">
        <v>0</v>
      </c>
      <c r="BJ65" s="62"/>
      <c r="BK65" s="92">
        <v>0</v>
      </c>
      <c r="BL65" s="92">
        <v>0</v>
      </c>
      <c r="BM65" s="92">
        <v>0</v>
      </c>
      <c r="BN65" s="66"/>
      <c r="BO65" s="51">
        <v>1</v>
      </c>
      <c r="BP65" s="51">
        <v>1</v>
      </c>
      <c r="BQ65" s="51">
        <v>31666.824000000001</v>
      </c>
      <c r="BR65" s="62"/>
      <c r="BS65" s="51">
        <v>2</v>
      </c>
      <c r="BT65" s="73">
        <v>2</v>
      </c>
      <c r="BU65" s="51">
        <v>51613.224000000002</v>
      </c>
      <c r="BV65" s="129">
        <f t="shared" si="0"/>
        <v>19</v>
      </c>
      <c r="BW65" s="129">
        <f t="shared" si="1"/>
        <v>10</v>
      </c>
      <c r="BX65" s="35">
        <f t="shared" si="2"/>
        <v>52.631578947368418</v>
      </c>
      <c r="BY65" s="47">
        <f t="shared" si="3"/>
        <v>1172486.5839999998</v>
      </c>
    </row>
    <row r="66" spans="1:77">
      <c r="A66" s="120" t="s">
        <v>291</v>
      </c>
      <c r="B66" s="29">
        <v>0</v>
      </c>
      <c r="C66" s="29">
        <v>0</v>
      </c>
      <c r="D66" s="5">
        <v>0</v>
      </c>
      <c r="E66" s="27"/>
      <c r="F66" s="29">
        <v>0</v>
      </c>
      <c r="G66" s="29">
        <v>0</v>
      </c>
      <c r="H66" s="29">
        <v>0</v>
      </c>
      <c r="I66" s="23"/>
      <c r="J66" s="29">
        <v>0</v>
      </c>
      <c r="K66" s="29">
        <v>0</v>
      </c>
      <c r="L66" s="29">
        <v>0</v>
      </c>
      <c r="M66" s="23"/>
      <c r="N66" s="29">
        <v>0</v>
      </c>
      <c r="O66" s="29">
        <v>0</v>
      </c>
      <c r="P66" s="6">
        <v>0</v>
      </c>
      <c r="Q66" s="22"/>
      <c r="R66" s="29">
        <v>2</v>
      </c>
      <c r="S66" s="29">
        <v>0</v>
      </c>
      <c r="T66" s="6">
        <v>0</v>
      </c>
      <c r="U66" s="22"/>
      <c r="V66" s="29">
        <v>0</v>
      </c>
      <c r="W66" s="29">
        <v>0</v>
      </c>
      <c r="X66" s="6">
        <v>0</v>
      </c>
      <c r="Y66" s="22"/>
      <c r="Z66" s="29">
        <v>2</v>
      </c>
      <c r="AA66" s="29">
        <v>0</v>
      </c>
      <c r="AB66" s="6">
        <v>0</v>
      </c>
      <c r="AD66" s="39" t="s">
        <v>291</v>
      </c>
      <c r="AE66" s="51">
        <v>0</v>
      </c>
      <c r="AF66" s="51">
        <v>0</v>
      </c>
      <c r="AG66" s="73">
        <v>0</v>
      </c>
      <c r="AH66" s="62"/>
      <c r="AI66" s="51">
        <v>0</v>
      </c>
      <c r="AJ66" s="51">
        <v>0</v>
      </c>
      <c r="AK66" s="51">
        <v>0</v>
      </c>
      <c r="AL66" s="62"/>
      <c r="AM66" s="51">
        <v>2</v>
      </c>
      <c r="AN66" s="51">
        <v>1</v>
      </c>
      <c r="AO66" s="51">
        <v>79978.880000000005</v>
      </c>
      <c r="AP66" s="62"/>
      <c r="AQ66" s="92">
        <v>0</v>
      </c>
      <c r="AR66" s="92">
        <v>0</v>
      </c>
      <c r="AS66" s="89">
        <v>0</v>
      </c>
      <c r="AT66" s="66"/>
      <c r="AU66" s="82">
        <v>1</v>
      </c>
      <c r="AV66" s="51">
        <v>0</v>
      </c>
      <c r="AW66" s="51">
        <v>0</v>
      </c>
      <c r="AX66" s="62"/>
      <c r="AY66" s="51">
        <v>0</v>
      </c>
      <c r="AZ66" s="51">
        <v>0</v>
      </c>
      <c r="BA66" s="51">
        <v>0</v>
      </c>
      <c r="BB66" s="85"/>
      <c r="BC66" s="51">
        <v>0</v>
      </c>
      <c r="BD66" s="51">
        <v>0</v>
      </c>
      <c r="BE66" s="51">
        <v>0</v>
      </c>
      <c r="BF66" s="62"/>
      <c r="BG66" s="51">
        <v>0</v>
      </c>
      <c r="BH66" s="51">
        <v>0</v>
      </c>
      <c r="BI66" s="51">
        <v>0</v>
      </c>
      <c r="BJ66" s="62"/>
      <c r="BK66" s="92">
        <v>0</v>
      </c>
      <c r="BL66" s="92">
        <v>0</v>
      </c>
      <c r="BM66" s="92">
        <v>0</v>
      </c>
      <c r="BN66" s="66"/>
      <c r="BO66" s="51">
        <v>1</v>
      </c>
      <c r="BP66" s="51">
        <v>0</v>
      </c>
      <c r="BQ66" s="51">
        <v>0</v>
      </c>
      <c r="BR66" s="62"/>
      <c r="BS66" s="51">
        <v>4</v>
      </c>
      <c r="BT66" s="73">
        <v>1</v>
      </c>
      <c r="BU66" s="51">
        <v>79978.880000000005</v>
      </c>
      <c r="BV66" s="129">
        <f t="shared" si="0"/>
        <v>6</v>
      </c>
      <c r="BW66" s="129">
        <f t="shared" si="1"/>
        <v>1</v>
      </c>
      <c r="BX66" s="35">
        <f t="shared" si="2"/>
        <v>16.666666666666668</v>
      </c>
      <c r="BY66" s="47">
        <f t="shared" si="3"/>
        <v>79978.880000000005</v>
      </c>
    </row>
    <row r="67" spans="1:77">
      <c r="A67" s="120" t="s">
        <v>699</v>
      </c>
      <c r="B67" s="29">
        <v>0</v>
      </c>
      <c r="C67" s="29">
        <v>0</v>
      </c>
      <c r="D67" s="5">
        <v>0</v>
      </c>
      <c r="E67" s="27"/>
      <c r="F67" s="29">
        <v>0</v>
      </c>
      <c r="G67" s="29">
        <v>0</v>
      </c>
      <c r="H67" s="29">
        <v>0</v>
      </c>
      <c r="I67" s="23"/>
      <c r="J67" s="29">
        <v>0</v>
      </c>
      <c r="K67" s="29">
        <v>0</v>
      </c>
      <c r="L67" s="29">
        <v>0</v>
      </c>
      <c r="M67" s="23"/>
      <c r="N67" s="29">
        <v>0</v>
      </c>
      <c r="O67" s="29">
        <v>0</v>
      </c>
      <c r="P67" s="6">
        <v>0</v>
      </c>
      <c r="Q67" s="22"/>
      <c r="R67" s="29">
        <v>0</v>
      </c>
      <c r="S67" s="29">
        <v>0</v>
      </c>
      <c r="T67" s="6">
        <v>0</v>
      </c>
      <c r="U67" s="22"/>
      <c r="V67" s="29">
        <v>1</v>
      </c>
      <c r="W67" s="29">
        <v>0</v>
      </c>
      <c r="X67" s="6">
        <v>0</v>
      </c>
      <c r="Y67" s="22"/>
      <c r="Z67" s="29">
        <v>1</v>
      </c>
      <c r="AA67" s="29">
        <v>0</v>
      </c>
      <c r="AB67" s="6">
        <v>0</v>
      </c>
      <c r="AD67" s="39" t="s">
        <v>699</v>
      </c>
      <c r="AE67" s="51">
        <v>0</v>
      </c>
      <c r="AF67" s="51">
        <v>0</v>
      </c>
      <c r="AG67" s="73">
        <v>0</v>
      </c>
      <c r="AH67" s="62"/>
      <c r="AI67" s="51">
        <v>0</v>
      </c>
      <c r="AJ67" s="51">
        <v>0</v>
      </c>
      <c r="AK67" s="51">
        <v>0</v>
      </c>
      <c r="AL67" s="62"/>
      <c r="AM67" s="51">
        <v>0</v>
      </c>
      <c r="AN67" s="51">
        <v>0</v>
      </c>
      <c r="AO67" s="51">
        <v>0</v>
      </c>
      <c r="AP67" s="62"/>
      <c r="AQ67" s="92">
        <v>0</v>
      </c>
      <c r="AR67" s="92">
        <v>0</v>
      </c>
      <c r="AS67" s="89">
        <v>0</v>
      </c>
      <c r="AT67" s="66"/>
      <c r="AU67" s="82">
        <v>0</v>
      </c>
      <c r="AV67" s="51">
        <v>0</v>
      </c>
      <c r="AW67" s="51">
        <v>0</v>
      </c>
      <c r="AX67" s="62"/>
      <c r="AY67" s="51">
        <v>0</v>
      </c>
      <c r="AZ67" s="51">
        <v>0</v>
      </c>
      <c r="BA67" s="51">
        <v>0</v>
      </c>
      <c r="BB67" s="85"/>
      <c r="BC67" s="51">
        <v>1</v>
      </c>
      <c r="BD67" s="51">
        <v>0</v>
      </c>
      <c r="BE67" s="51">
        <v>0</v>
      </c>
      <c r="BF67" s="62"/>
      <c r="BG67" s="51">
        <v>0</v>
      </c>
      <c r="BH67" s="51">
        <v>0</v>
      </c>
      <c r="BI67" s="51">
        <v>0</v>
      </c>
      <c r="BJ67" s="62"/>
      <c r="BK67" s="92">
        <v>0</v>
      </c>
      <c r="BL67" s="92">
        <v>0</v>
      </c>
      <c r="BM67" s="92">
        <v>0</v>
      </c>
      <c r="BN67" s="66"/>
      <c r="BO67" s="51">
        <v>0</v>
      </c>
      <c r="BP67" s="51">
        <v>0</v>
      </c>
      <c r="BQ67" s="51">
        <v>0</v>
      </c>
      <c r="BR67" s="62"/>
      <c r="BS67" s="51">
        <v>1</v>
      </c>
      <c r="BT67" s="73">
        <v>0</v>
      </c>
      <c r="BU67" s="51">
        <v>0</v>
      </c>
      <c r="BV67" s="129">
        <f t="shared" si="0"/>
        <v>2</v>
      </c>
      <c r="BW67" s="129">
        <f t="shared" si="1"/>
        <v>0</v>
      </c>
      <c r="BX67" s="35">
        <f t="shared" si="2"/>
        <v>0</v>
      </c>
      <c r="BY67" s="47">
        <f t="shared" si="3"/>
        <v>0</v>
      </c>
    </row>
    <row r="68" spans="1:77">
      <c r="A68" s="120" t="s">
        <v>700</v>
      </c>
      <c r="B68" s="92"/>
      <c r="C68" s="92"/>
      <c r="D68" s="5"/>
      <c r="E68" s="27"/>
      <c r="F68" s="92"/>
      <c r="G68" s="92"/>
      <c r="H68" s="92"/>
      <c r="I68" s="23"/>
      <c r="J68" s="92"/>
      <c r="K68" s="92"/>
      <c r="L68" s="92"/>
      <c r="M68" s="23"/>
      <c r="N68" s="92"/>
      <c r="O68" s="92"/>
      <c r="P68" s="6"/>
      <c r="Q68" s="22"/>
      <c r="R68" s="92"/>
      <c r="S68" s="92"/>
      <c r="T68" s="6"/>
      <c r="U68" s="22"/>
      <c r="V68" s="92"/>
      <c r="W68" s="92"/>
      <c r="X68" s="6"/>
      <c r="Y68" s="22"/>
      <c r="Z68" s="92"/>
      <c r="AA68" s="92"/>
      <c r="AB68" s="6"/>
      <c r="AD68" s="39" t="s">
        <v>700</v>
      </c>
      <c r="AE68" s="51">
        <v>0</v>
      </c>
      <c r="AF68" s="51">
        <v>0</v>
      </c>
      <c r="AG68" s="73">
        <v>0</v>
      </c>
      <c r="AH68" s="62"/>
      <c r="AI68" s="51">
        <v>0</v>
      </c>
      <c r="AJ68" s="51">
        <v>0</v>
      </c>
      <c r="AK68" s="51">
        <v>0</v>
      </c>
      <c r="AL68" s="62"/>
      <c r="AM68" s="51">
        <v>2</v>
      </c>
      <c r="AN68" s="51">
        <v>0</v>
      </c>
      <c r="AO68" s="51">
        <v>0</v>
      </c>
      <c r="AP68" s="62"/>
      <c r="AQ68" s="92">
        <v>0</v>
      </c>
      <c r="AR68" s="92">
        <v>0</v>
      </c>
      <c r="AS68" s="89">
        <v>0</v>
      </c>
      <c r="AT68" s="66"/>
      <c r="AU68" s="82">
        <v>0</v>
      </c>
      <c r="AV68" s="51">
        <v>0</v>
      </c>
      <c r="AW68" s="51">
        <v>0</v>
      </c>
      <c r="AX68" s="62"/>
      <c r="AY68" s="51">
        <v>0</v>
      </c>
      <c r="AZ68" s="51">
        <v>0</v>
      </c>
      <c r="BA68" s="51">
        <v>0</v>
      </c>
      <c r="BB68" s="85"/>
      <c r="BC68" s="51">
        <v>1</v>
      </c>
      <c r="BD68" s="51">
        <v>0</v>
      </c>
      <c r="BE68" s="51">
        <v>0</v>
      </c>
      <c r="BF68" s="62"/>
      <c r="BG68" s="51">
        <v>0</v>
      </c>
      <c r="BH68" s="51">
        <v>0</v>
      </c>
      <c r="BI68" s="51">
        <v>0</v>
      </c>
      <c r="BJ68" s="62"/>
      <c r="BK68" s="92">
        <v>0</v>
      </c>
      <c r="BL68" s="92">
        <v>0</v>
      </c>
      <c r="BM68" s="92">
        <v>0</v>
      </c>
      <c r="BN68" s="66"/>
      <c r="BO68" s="51">
        <v>0</v>
      </c>
      <c r="BP68" s="51">
        <v>0</v>
      </c>
      <c r="BQ68" s="51">
        <v>0</v>
      </c>
      <c r="BR68" s="62"/>
      <c r="BS68" s="51">
        <v>3</v>
      </c>
      <c r="BT68" s="73">
        <v>0</v>
      </c>
      <c r="BU68" s="51">
        <v>0</v>
      </c>
      <c r="BV68" s="129">
        <f t="shared" si="0"/>
        <v>3</v>
      </c>
      <c r="BW68" s="129">
        <f t="shared" si="1"/>
        <v>0</v>
      </c>
      <c r="BX68" s="35">
        <f t="shared" si="2"/>
        <v>0</v>
      </c>
      <c r="BY68" s="47">
        <f t="shared" si="3"/>
        <v>0</v>
      </c>
    </row>
    <row r="69" spans="1:77" s="35" customFormat="1">
      <c r="A69" s="120" t="s">
        <v>380</v>
      </c>
      <c r="B69" s="29">
        <v>4</v>
      </c>
      <c r="C69" s="29">
        <v>2</v>
      </c>
      <c r="D69" s="5">
        <v>86370.4</v>
      </c>
      <c r="E69" s="27"/>
      <c r="F69" s="29">
        <v>0</v>
      </c>
      <c r="G69" s="29">
        <v>0</v>
      </c>
      <c r="H69" s="29">
        <v>0</v>
      </c>
      <c r="I69" s="23"/>
      <c r="J69" s="29">
        <v>0</v>
      </c>
      <c r="K69" s="29">
        <v>0</v>
      </c>
      <c r="L69" s="29">
        <v>0</v>
      </c>
      <c r="M69" s="23"/>
      <c r="N69" s="29">
        <v>0</v>
      </c>
      <c r="O69" s="29">
        <v>0</v>
      </c>
      <c r="P69" s="6">
        <v>0</v>
      </c>
      <c r="Q69" s="22"/>
      <c r="R69" s="29">
        <v>4</v>
      </c>
      <c r="S69" s="29">
        <v>2</v>
      </c>
      <c r="T69" s="6">
        <v>1058770.594</v>
      </c>
      <c r="U69" s="22"/>
      <c r="V69" s="29">
        <v>2</v>
      </c>
      <c r="W69" s="29">
        <v>1</v>
      </c>
      <c r="X69" s="6">
        <v>35488.303999999996</v>
      </c>
      <c r="Y69" s="22"/>
      <c r="Z69" s="29">
        <v>10</v>
      </c>
      <c r="AA69" s="29">
        <v>5</v>
      </c>
      <c r="AB69" s="6">
        <v>1180629.298</v>
      </c>
      <c r="AD69" s="39" t="s">
        <v>380</v>
      </c>
      <c r="AE69" s="51">
        <v>0</v>
      </c>
      <c r="AF69" s="51">
        <v>0</v>
      </c>
      <c r="AG69" s="73">
        <v>0</v>
      </c>
      <c r="AH69" s="62"/>
      <c r="AI69" s="51">
        <v>1</v>
      </c>
      <c r="AJ69" s="51">
        <v>0</v>
      </c>
      <c r="AK69" s="51">
        <v>0</v>
      </c>
      <c r="AL69" s="62"/>
      <c r="AM69" s="51">
        <v>0</v>
      </c>
      <c r="AN69" s="51">
        <v>0</v>
      </c>
      <c r="AO69" s="51">
        <v>0</v>
      </c>
      <c r="AP69" s="62"/>
      <c r="AQ69" s="92">
        <v>0</v>
      </c>
      <c r="AR69" s="92">
        <v>0</v>
      </c>
      <c r="AS69" s="89">
        <v>0</v>
      </c>
      <c r="AT69" s="66"/>
      <c r="AU69" s="82">
        <v>0</v>
      </c>
      <c r="AV69" s="51">
        <v>0</v>
      </c>
      <c r="AW69" s="51">
        <v>0</v>
      </c>
      <c r="AX69" s="62"/>
      <c r="AY69" s="51">
        <v>0</v>
      </c>
      <c r="AZ69" s="51">
        <v>0</v>
      </c>
      <c r="BA69" s="51">
        <v>0</v>
      </c>
      <c r="BB69" s="85"/>
      <c r="BC69" s="51">
        <v>1</v>
      </c>
      <c r="BD69" s="51">
        <v>1</v>
      </c>
      <c r="BE69" s="51">
        <v>19958.400000000001</v>
      </c>
      <c r="BF69" s="62"/>
      <c r="BG69" s="51">
        <v>0</v>
      </c>
      <c r="BH69" s="51">
        <v>0</v>
      </c>
      <c r="BI69" s="51">
        <v>0</v>
      </c>
      <c r="BJ69" s="62"/>
      <c r="BK69" s="92">
        <v>0</v>
      </c>
      <c r="BL69" s="92">
        <v>0</v>
      </c>
      <c r="BM69" s="92">
        <v>0</v>
      </c>
      <c r="BN69" s="66"/>
      <c r="BO69" s="51">
        <v>2</v>
      </c>
      <c r="BP69" s="51">
        <v>0</v>
      </c>
      <c r="BQ69" s="51">
        <v>0</v>
      </c>
      <c r="BR69" s="62"/>
      <c r="BS69" s="51">
        <v>4</v>
      </c>
      <c r="BT69" s="73">
        <v>1</v>
      </c>
      <c r="BU69" s="51">
        <v>19958.400000000001</v>
      </c>
      <c r="BV69" s="129">
        <f t="shared" si="0"/>
        <v>14</v>
      </c>
      <c r="BW69" s="129">
        <f t="shared" si="1"/>
        <v>6</v>
      </c>
      <c r="BX69" s="35">
        <f t="shared" si="2"/>
        <v>42.857142857142854</v>
      </c>
      <c r="BY69" s="47">
        <f t="shared" si="3"/>
        <v>1200587.6979999999</v>
      </c>
    </row>
    <row r="70" spans="1:77">
      <c r="A70" s="120" t="s">
        <v>297</v>
      </c>
      <c r="B70" s="29">
        <v>2</v>
      </c>
      <c r="C70" s="29">
        <v>1</v>
      </c>
      <c r="D70" s="5">
        <v>25426.400000000001</v>
      </c>
      <c r="E70" s="27"/>
      <c r="F70" s="29">
        <v>0</v>
      </c>
      <c r="G70" s="29">
        <v>0</v>
      </c>
      <c r="H70" s="29">
        <v>0</v>
      </c>
      <c r="I70" s="23"/>
      <c r="J70" s="29">
        <v>0</v>
      </c>
      <c r="K70" s="29">
        <v>0</v>
      </c>
      <c r="L70" s="29">
        <v>0</v>
      </c>
      <c r="M70" s="23"/>
      <c r="N70" s="29">
        <v>0</v>
      </c>
      <c r="O70" s="29">
        <v>0</v>
      </c>
      <c r="P70" s="6">
        <v>0</v>
      </c>
      <c r="Q70" s="22"/>
      <c r="R70" s="29">
        <v>2</v>
      </c>
      <c r="S70" s="29">
        <v>0</v>
      </c>
      <c r="T70" s="6">
        <v>0</v>
      </c>
      <c r="U70" s="22"/>
      <c r="V70" s="29">
        <v>2</v>
      </c>
      <c r="W70" s="29">
        <v>1</v>
      </c>
      <c r="X70" s="6">
        <v>31834.82</v>
      </c>
      <c r="Y70" s="22"/>
      <c r="Z70" s="29">
        <v>6</v>
      </c>
      <c r="AA70" s="29">
        <v>2</v>
      </c>
      <c r="AB70" s="6">
        <v>57261.22</v>
      </c>
      <c r="AD70" s="39" t="s">
        <v>297</v>
      </c>
      <c r="AE70" s="51">
        <v>0</v>
      </c>
      <c r="AF70" s="51">
        <v>0</v>
      </c>
      <c r="AG70" s="73">
        <v>0</v>
      </c>
      <c r="AH70" s="62"/>
      <c r="AI70" s="51">
        <v>0</v>
      </c>
      <c r="AJ70" s="51">
        <v>0</v>
      </c>
      <c r="AK70" s="51">
        <v>0</v>
      </c>
      <c r="AL70" s="62"/>
      <c r="AM70" s="51">
        <v>2</v>
      </c>
      <c r="AN70" s="51">
        <v>0</v>
      </c>
      <c r="AO70" s="51">
        <v>0</v>
      </c>
      <c r="AP70" s="62"/>
      <c r="AQ70" s="92">
        <v>0</v>
      </c>
      <c r="AR70" s="92">
        <v>0</v>
      </c>
      <c r="AS70" s="89">
        <v>0</v>
      </c>
      <c r="AT70" s="66"/>
      <c r="AU70" s="82">
        <v>1</v>
      </c>
      <c r="AV70" s="51">
        <v>1</v>
      </c>
      <c r="AW70" s="51">
        <v>23971.407999999999</v>
      </c>
      <c r="AX70" s="62"/>
      <c r="AY70" s="51">
        <v>0</v>
      </c>
      <c r="AZ70" s="51">
        <v>0</v>
      </c>
      <c r="BA70" s="51">
        <v>0</v>
      </c>
      <c r="BB70" s="85"/>
      <c r="BC70" s="51">
        <v>0</v>
      </c>
      <c r="BD70" s="51">
        <v>0</v>
      </c>
      <c r="BE70" s="51">
        <v>0</v>
      </c>
      <c r="BF70" s="62"/>
      <c r="BG70" s="51">
        <v>0</v>
      </c>
      <c r="BH70" s="51">
        <v>0</v>
      </c>
      <c r="BI70" s="51">
        <v>0</v>
      </c>
      <c r="BJ70" s="62"/>
      <c r="BK70" s="92">
        <v>0</v>
      </c>
      <c r="BL70" s="92">
        <v>0</v>
      </c>
      <c r="BM70" s="92">
        <v>0</v>
      </c>
      <c r="BN70" s="66"/>
      <c r="BO70" s="51">
        <v>1</v>
      </c>
      <c r="BP70" s="51">
        <v>1</v>
      </c>
      <c r="BQ70" s="51">
        <v>19096.16</v>
      </c>
      <c r="BR70" s="62"/>
      <c r="BS70" s="51">
        <v>4</v>
      </c>
      <c r="BT70" s="73">
        <v>2</v>
      </c>
      <c r="BU70" s="51">
        <v>43067.567999999999</v>
      </c>
      <c r="BV70" s="129">
        <f t="shared" ref="BV70:BV133" si="8">Z70+BS70</f>
        <v>10</v>
      </c>
      <c r="BW70" s="129">
        <f t="shared" ref="BW70:BW133" si="9">AA70+BT70</f>
        <v>4</v>
      </c>
      <c r="BX70" s="35">
        <f t="shared" ref="BX70:BX133" si="10">BW70*100/BV70</f>
        <v>40</v>
      </c>
      <c r="BY70" s="47">
        <f t="shared" ref="BY70:BY133" si="11">AB70+BU70</f>
        <v>100328.788</v>
      </c>
    </row>
    <row r="71" spans="1:77">
      <c r="A71" s="120" t="s">
        <v>300</v>
      </c>
      <c r="B71" s="29">
        <v>0</v>
      </c>
      <c r="C71" s="29">
        <v>0</v>
      </c>
      <c r="D71" s="5">
        <v>0</v>
      </c>
      <c r="E71" s="27"/>
      <c r="F71" s="29">
        <v>0</v>
      </c>
      <c r="G71" s="29">
        <v>0</v>
      </c>
      <c r="H71" s="29">
        <v>0</v>
      </c>
      <c r="I71" s="23"/>
      <c r="J71" s="29">
        <v>0</v>
      </c>
      <c r="K71" s="29">
        <v>0</v>
      </c>
      <c r="L71" s="29">
        <v>0</v>
      </c>
      <c r="M71" s="23"/>
      <c r="N71" s="29">
        <v>0</v>
      </c>
      <c r="O71" s="29">
        <v>0</v>
      </c>
      <c r="P71" s="6">
        <v>0</v>
      </c>
      <c r="Q71" s="22"/>
      <c r="R71" s="29">
        <v>3</v>
      </c>
      <c r="S71" s="29">
        <v>0</v>
      </c>
      <c r="T71" s="6">
        <v>0</v>
      </c>
      <c r="U71" s="22"/>
      <c r="V71" s="29">
        <v>0</v>
      </c>
      <c r="W71" s="29">
        <v>0</v>
      </c>
      <c r="X71" s="6">
        <v>0</v>
      </c>
      <c r="Y71" s="22"/>
      <c r="Z71" s="29">
        <v>3</v>
      </c>
      <c r="AA71" s="29">
        <v>0</v>
      </c>
      <c r="AB71" s="6">
        <v>0</v>
      </c>
      <c r="BV71" s="129">
        <f t="shared" si="8"/>
        <v>3</v>
      </c>
      <c r="BW71" s="129">
        <f t="shared" si="9"/>
        <v>0</v>
      </c>
      <c r="BX71" s="35">
        <f t="shared" si="10"/>
        <v>0</v>
      </c>
      <c r="BY71" s="47">
        <f t="shared" si="11"/>
        <v>0</v>
      </c>
    </row>
    <row r="72" spans="1:77">
      <c r="A72" s="120" t="s">
        <v>301</v>
      </c>
      <c r="B72" s="29">
        <v>13</v>
      </c>
      <c r="C72" s="29">
        <v>6</v>
      </c>
      <c r="D72" s="5">
        <v>302402.66399999999</v>
      </c>
      <c r="E72" s="27"/>
      <c r="F72" s="29">
        <v>9</v>
      </c>
      <c r="G72" s="29">
        <v>3</v>
      </c>
      <c r="H72" s="6">
        <v>109973.632</v>
      </c>
      <c r="I72" s="22"/>
      <c r="J72" s="29">
        <v>4</v>
      </c>
      <c r="K72" s="29">
        <v>2</v>
      </c>
      <c r="L72" s="6">
        <v>217832.984</v>
      </c>
      <c r="M72" s="22"/>
      <c r="N72" s="29">
        <v>0</v>
      </c>
      <c r="O72" s="29">
        <v>0</v>
      </c>
      <c r="P72" s="6">
        <v>0</v>
      </c>
      <c r="Q72" s="22"/>
      <c r="R72" s="29">
        <v>9</v>
      </c>
      <c r="S72" s="29">
        <v>2</v>
      </c>
      <c r="T72" s="6">
        <v>649092.37600000005</v>
      </c>
      <c r="U72" s="22"/>
      <c r="V72" s="29">
        <v>3</v>
      </c>
      <c r="W72" s="29">
        <v>1</v>
      </c>
      <c r="X72" s="6">
        <v>35110.567999999999</v>
      </c>
      <c r="Y72" s="22"/>
      <c r="Z72" s="29">
        <v>38</v>
      </c>
      <c r="AA72" s="29">
        <v>14</v>
      </c>
      <c r="AB72" s="6">
        <v>1314412.2239999999</v>
      </c>
      <c r="AD72" s="39" t="s">
        <v>301</v>
      </c>
      <c r="AE72" s="51">
        <v>0</v>
      </c>
      <c r="AF72" s="51">
        <v>0</v>
      </c>
      <c r="AG72" s="73">
        <v>0</v>
      </c>
      <c r="AH72" s="62"/>
      <c r="AI72" s="51">
        <v>0</v>
      </c>
      <c r="AJ72" s="51">
        <v>0</v>
      </c>
      <c r="AK72" s="51">
        <v>0</v>
      </c>
      <c r="AL72" s="62"/>
      <c r="AM72" s="51">
        <v>1</v>
      </c>
      <c r="AN72" s="51">
        <v>0</v>
      </c>
      <c r="AO72" s="51">
        <v>0</v>
      </c>
      <c r="AP72" s="62"/>
      <c r="AQ72" s="92">
        <v>0</v>
      </c>
      <c r="AR72" s="92">
        <v>0</v>
      </c>
      <c r="AS72" s="89">
        <v>0</v>
      </c>
      <c r="AT72" s="66"/>
      <c r="AU72" s="82">
        <v>0</v>
      </c>
      <c r="AV72" s="51">
        <v>0</v>
      </c>
      <c r="AW72" s="51">
        <v>0</v>
      </c>
      <c r="AX72" s="62"/>
      <c r="AY72" s="51">
        <v>0</v>
      </c>
      <c r="AZ72" s="51">
        <v>0</v>
      </c>
      <c r="BA72" s="51">
        <v>0</v>
      </c>
      <c r="BB72" s="85"/>
      <c r="BC72" s="51">
        <v>0</v>
      </c>
      <c r="BD72" s="51">
        <v>0</v>
      </c>
      <c r="BE72" s="51">
        <v>0</v>
      </c>
      <c r="BF72" s="62"/>
      <c r="BG72" s="51">
        <v>0</v>
      </c>
      <c r="BH72" s="51">
        <v>0</v>
      </c>
      <c r="BI72" s="51">
        <v>0</v>
      </c>
      <c r="BJ72" s="62"/>
      <c r="BK72" s="92">
        <v>0</v>
      </c>
      <c r="BL72" s="92">
        <v>0</v>
      </c>
      <c r="BM72" s="92">
        <v>0</v>
      </c>
      <c r="BN72" s="66"/>
      <c r="BO72" s="51">
        <v>2</v>
      </c>
      <c r="BP72" s="51">
        <v>2</v>
      </c>
      <c r="BQ72" s="51">
        <v>63948.144</v>
      </c>
      <c r="BR72" s="62"/>
      <c r="BS72" s="51">
        <v>3</v>
      </c>
      <c r="BT72" s="73">
        <v>2</v>
      </c>
      <c r="BU72" s="51">
        <v>63948.144</v>
      </c>
      <c r="BV72" s="129">
        <f t="shared" si="8"/>
        <v>41</v>
      </c>
      <c r="BW72" s="129">
        <f t="shared" si="9"/>
        <v>16</v>
      </c>
      <c r="BX72" s="35">
        <f t="shared" si="10"/>
        <v>39.024390243902438</v>
      </c>
      <c r="BY72" s="47">
        <f t="shared" si="11"/>
        <v>1378360.368</v>
      </c>
    </row>
    <row r="73" spans="1:77">
      <c r="A73" s="123" t="s">
        <v>305</v>
      </c>
      <c r="AD73" s="39" t="s">
        <v>305</v>
      </c>
      <c r="AE73" s="51">
        <v>0</v>
      </c>
      <c r="AF73" s="51">
        <v>0</v>
      </c>
      <c r="AG73" s="73">
        <v>0</v>
      </c>
      <c r="AH73" s="62"/>
      <c r="AI73" s="51">
        <v>0</v>
      </c>
      <c r="AJ73" s="51">
        <v>0</v>
      </c>
      <c r="AK73" s="51">
        <v>0</v>
      </c>
      <c r="AL73" s="62"/>
      <c r="AM73" s="51">
        <v>0</v>
      </c>
      <c r="AN73" s="51">
        <v>0</v>
      </c>
      <c r="AO73" s="51">
        <v>0</v>
      </c>
      <c r="AP73" s="62"/>
      <c r="AQ73" s="92">
        <v>0</v>
      </c>
      <c r="AR73" s="92">
        <v>0</v>
      </c>
      <c r="AS73" s="89">
        <v>0</v>
      </c>
      <c r="AT73" s="66"/>
      <c r="AU73" s="82">
        <v>1</v>
      </c>
      <c r="AV73" s="51">
        <v>0</v>
      </c>
      <c r="AW73" s="51">
        <v>0</v>
      </c>
      <c r="AX73" s="62"/>
      <c r="AY73" s="51">
        <v>1</v>
      </c>
      <c r="AZ73" s="51">
        <v>0</v>
      </c>
      <c r="BA73" s="51">
        <v>0</v>
      </c>
      <c r="BB73" s="85"/>
      <c r="BC73" s="51">
        <v>0</v>
      </c>
      <c r="BD73" s="51">
        <v>0</v>
      </c>
      <c r="BE73" s="51">
        <v>0</v>
      </c>
      <c r="BF73" s="62"/>
      <c r="BG73" s="51">
        <v>0</v>
      </c>
      <c r="BH73" s="51">
        <v>0</v>
      </c>
      <c r="BI73" s="51">
        <v>0</v>
      </c>
      <c r="BJ73" s="62"/>
      <c r="BK73" s="92">
        <v>0</v>
      </c>
      <c r="BL73" s="92">
        <v>0</v>
      </c>
      <c r="BM73" s="92">
        <v>0</v>
      </c>
      <c r="BN73" s="66"/>
      <c r="BO73" s="51">
        <v>1</v>
      </c>
      <c r="BP73" s="51">
        <v>0</v>
      </c>
      <c r="BQ73" s="51">
        <v>0</v>
      </c>
      <c r="BR73" s="62"/>
      <c r="BS73" s="51">
        <v>3</v>
      </c>
      <c r="BT73" s="73">
        <v>0</v>
      </c>
      <c r="BU73" s="51">
        <v>0</v>
      </c>
      <c r="BV73" s="129">
        <f t="shared" si="8"/>
        <v>3</v>
      </c>
      <c r="BW73" s="129">
        <f t="shared" si="9"/>
        <v>0</v>
      </c>
      <c r="BX73" s="35">
        <f t="shared" si="10"/>
        <v>0</v>
      </c>
      <c r="BY73" s="47">
        <f t="shared" si="11"/>
        <v>0</v>
      </c>
    </row>
    <row r="74" spans="1:77">
      <c r="A74" s="120" t="s">
        <v>393</v>
      </c>
      <c r="B74" s="29">
        <v>0</v>
      </c>
      <c r="C74" s="29">
        <v>0</v>
      </c>
      <c r="D74" s="5">
        <v>0</v>
      </c>
      <c r="E74" s="27"/>
      <c r="F74" s="29">
        <v>0</v>
      </c>
      <c r="G74" s="29">
        <v>0</v>
      </c>
      <c r="H74" s="29">
        <v>0</v>
      </c>
      <c r="I74" s="23"/>
      <c r="J74" s="29">
        <v>0</v>
      </c>
      <c r="K74" s="29">
        <v>0</v>
      </c>
      <c r="L74" s="29">
        <v>0</v>
      </c>
      <c r="M74" s="23"/>
      <c r="N74" s="29">
        <v>0</v>
      </c>
      <c r="O74" s="29">
        <v>0</v>
      </c>
      <c r="P74" s="6">
        <v>0</v>
      </c>
      <c r="Q74" s="22"/>
      <c r="R74" s="29">
        <v>3</v>
      </c>
      <c r="S74" s="29">
        <v>0</v>
      </c>
      <c r="T74" s="6">
        <v>0</v>
      </c>
      <c r="U74" s="22"/>
      <c r="V74" s="29">
        <v>1</v>
      </c>
      <c r="W74" s="29">
        <v>1</v>
      </c>
      <c r="X74" s="6">
        <v>33922.51</v>
      </c>
      <c r="Y74" s="22"/>
      <c r="Z74" s="29">
        <v>4</v>
      </c>
      <c r="AA74" s="29">
        <v>1</v>
      </c>
      <c r="AB74" s="6">
        <v>33922.51</v>
      </c>
      <c r="AD74" s="39" t="s">
        <v>393</v>
      </c>
      <c r="AE74" s="51">
        <v>0</v>
      </c>
      <c r="AF74" s="51">
        <v>0</v>
      </c>
      <c r="AG74" s="73">
        <v>0</v>
      </c>
      <c r="AH74" s="62"/>
      <c r="AI74" s="51">
        <v>0</v>
      </c>
      <c r="AJ74" s="51">
        <v>0</v>
      </c>
      <c r="AK74" s="51">
        <v>0</v>
      </c>
      <c r="AL74" s="62"/>
      <c r="AM74" s="51">
        <v>0</v>
      </c>
      <c r="AN74" s="51">
        <v>0</v>
      </c>
      <c r="AO74" s="51">
        <v>0</v>
      </c>
      <c r="AP74" s="62"/>
      <c r="AQ74" s="92">
        <v>0</v>
      </c>
      <c r="AR74" s="92">
        <v>0</v>
      </c>
      <c r="AS74" s="89">
        <v>0</v>
      </c>
      <c r="AT74" s="66"/>
      <c r="AU74" s="82">
        <v>0</v>
      </c>
      <c r="AV74" s="51">
        <v>0</v>
      </c>
      <c r="AW74" s="51">
        <v>0</v>
      </c>
      <c r="AX74" s="62"/>
      <c r="AY74" s="51">
        <v>0</v>
      </c>
      <c r="AZ74" s="51">
        <v>0</v>
      </c>
      <c r="BA74" s="51">
        <v>0</v>
      </c>
      <c r="BB74" s="85"/>
      <c r="BC74" s="51">
        <v>1</v>
      </c>
      <c r="BD74" s="51">
        <v>1</v>
      </c>
      <c r="BE74" s="51">
        <v>19952</v>
      </c>
      <c r="BF74" s="62"/>
      <c r="BG74" s="51">
        <v>0</v>
      </c>
      <c r="BH74" s="51">
        <v>0</v>
      </c>
      <c r="BI74" s="51">
        <v>0</v>
      </c>
      <c r="BJ74" s="62"/>
      <c r="BK74" s="92">
        <v>0</v>
      </c>
      <c r="BL74" s="92">
        <v>0</v>
      </c>
      <c r="BM74" s="92">
        <v>0</v>
      </c>
      <c r="BN74" s="66"/>
      <c r="BO74" s="51">
        <v>0</v>
      </c>
      <c r="BP74" s="51">
        <v>0</v>
      </c>
      <c r="BQ74" s="51">
        <v>0</v>
      </c>
      <c r="BR74" s="62"/>
      <c r="BS74" s="51">
        <v>1</v>
      </c>
      <c r="BT74" s="73">
        <v>1</v>
      </c>
      <c r="BU74" s="51">
        <v>19952</v>
      </c>
      <c r="BV74" s="129">
        <f t="shared" si="8"/>
        <v>5</v>
      </c>
      <c r="BW74" s="129">
        <f t="shared" si="9"/>
        <v>2</v>
      </c>
      <c r="BX74" s="35">
        <f t="shared" si="10"/>
        <v>40</v>
      </c>
      <c r="BY74" s="47">
        <f t="shared" si="11"/>
        <v>53874.51</v>
      </c>
    </row>
    <row r="75" spans="1:77" s="35" customFormat="1">
      <c r="A75" s="120" t="s">
        <v>307</v>
      </c>
      <c r="B75" s="29">
        <v>3</v>
      </c>
      <c r="C75" s="29">
        <v>0</v>
      </c>
      <c r="D75" s="5">
        <v>0</v>
      </c>
      <c r="E75" s="27"/>
      <c r="F75" s="29">
        <v>1</v>
      </c>
      <c r="G75" s="29">
        <v>0</v>
      </c>
      <c r="H75" s="6">
        <v>0</v>
      </c>
      <c r="I75" s="22"/>
      <c r="J75" s="29">
        <v>0</v>
      </c>
      <c r="K75" s="29">
        <v>0</v>
      </c>
      <c r="L75" s="29">
        <v>0</v>
      </c>
      <c r="M75" s="23"/>
      <c r="N75" s="29">
        <v>0</v>
      </c>
      <c r="O75" s="29">
        <v>0</v>
      </c>
      <c r="P75" s="6">
        <v>0</v>
      </c>
      <c r="Q75" s="22"/>
      <c r="R75" s="29">
        <v>4</v>
      </c>
      <c r="S75" s="29">
        <v>2</v>
      </c>
      <c r="T75" s="6">
        <v>458399.86399999994</v>
      </c>
      <c r="U75" s="22"/>
      <c r="V75" s="29">
        <v>0</v>
      </c>
      <c r="W75" s="29">
        <v>0</v>
      </c>
      <c r="X75" s="6">
        <v>0</v>
      </c>
      <c r="Y75" s="22"/>
      <c r="Z75" s="29">
        <v>8</v>
      </c>
      <c r="AA75" s="29">
        <v>2</v>
      </c>
      <c r="AB75" s="6">
        <v>458399.86399999994</v>
      </c>
      <c r="AD75" s="39" t="s">
        <v>307</v>
      </c>
      <c r="AE75" s="51">
        <v>0</v>
      </c>
      <c r="AF75" s="51">
        <v>0</v>
      </c>
      <c r="AG75" s="73">
        <v>0</v>
      </c>
      <c r="AH75" s="62"/>
      <c r="AI75" s="51">
        <v>0</v>
      </c>
      <c r="AJ75" s="51">
        <v>0</v>
      </c>
      <c r="AK75" s="51">
        <v>0</v>
      </c>
      <c r="AL75" s="62"/>
      <c r="AM75" s="51">
        <v>0</v>
      </c>
      <c r="AN75" s="51">
        <v>0</v>
      </c>
      <c r="AO75" s="51">
        <v>0</v>
      </c>
      <c r="AP75" s="62"/>
      <c r="AQ75" s="92">
        <v>0</v>
      </c>
      <c r="AR75" s="92">
        <v>0</v>
      </c>
      <c r="AS75" s="89">
        <v>0</v>
      </c>
      <c r="AT75" s="66"/>
      <c r="AU75" s="82">
        <v>1</v>
      </c>
      <c r="AV75" s="51">
        <v>0</v>
      </c>
      <c r="AW75" s="51">
        <v>0</v>
      </c>
      <c r="AX75" s="62"/>
      <c r="AY75" s="51">
        <v>0</v>
      </c>
      <c r="AZ75" s="51">
        <v>0</v>
      </c>
      <c r="BA75" s="51">
        <v>0</v>
      </c>
      <c r="BB75" s="85"/>
      <c r="BC75" s="51">
        <v>1</v>
      </c>
      <c r="BD75" s="51">
        <v>1</v>
      </c>
      <c r="BE75" s="51">
        <v>19804.490000000002</v>
      </c>
      <c r="BF75" s="62"/>
      <c r="BG75" s="51">
        <v>0</v>
      </c>
      <c r="BH75" s="51">
        <v>0</v>
      </c>
      <c r="BI75" s="51">
        <v>0</v>
      </c>
      <c r="BJ75" s="62"/>
      <c r="BK75" s="92">
        <v>0</v>
      </c>
      <c r="BL75" s="92">
        <v>0</v>
      </c>
      <c r="BM75" s="92">
        <v>0</v>
      </c>
      <c r="BN75" s="66"/>
      <c r="BO75" s="51">
        <v>2</v>
      </c>
      <c r="BP75" s="51">
        <v>1</v>
      </c>
      <c r="BQ75" s="51">
        <v>22874.448</v>
      </c>
      <c r="BR75" s="62"/>
      <c r="BS75" s="51">
        <v>4</v>
      </c>
      <c r="BT75" s="73">
        <v>2</v>
      </c>
      <c r="BU75" s="51">
        <v>42678.938000000002</v>
      </c>
      <c r="BV75" s="129">
        <f t="shared" si="8"/>
        <v>12</v>
      </c>
      <c r="BW75" s="129">
        <f t="shared" si="9"/>
        <v>4</v>
      </c>
      <c r="BX75" s="35">
        <f t="shared" si="10"/>
        <v>33.333333333333336</v>
      </c>
      <c r="BY75" s="47">
        <f t="shared" si="11"/>
        <v>501078.80199999997</v>
      </c>
    </row>
    <row r="76" spans="1:77">
      <c r="A76" s="120" t="s">
        <v>308</v>
      </c>
      <c r="B76" s="29">
        <v>3</v>
      </c>
      <c r="C76" s="29">
        <v>1</v>
      </c>
      <c r="D76" s="5">
        <v>68948</v>
      </c>
      <c r="E76" s="27"/>
      <c r="F76" s="29">
        <v>0</v>
      </c>
      <c r="G76" s="29">
        <v>0</v>
      </c>
      <c r="H76" s="29">
        <v>0</v>
      </c>
      <c r="I76" s="23"/>
      <c r="J76" s="29">
        <v>0</v>
      </c>
      <c r="K76" s="29">
        <v>0</v>
      </c>
      <c r="L76" s="29">
        <v>0</v>
      </c>
      <c r="M76" s="23"/>
      <c r="N76" s="29">
        <v>0</v>
      </c>
      <c r="O76" s="29">
        <v>0</v>
      </c>
      <c r="P76" s="6">
        <v>0</v>
      </c>
      <c r="Q76" s="22"/>
      <c r="R76" s="29">
        <v>1</v>
      </c>
      <c r="S76" s="29">
        <v>0</v>
      </c>
      <c r="T76" s="6">
        <v>0</v>
      </c>
      <c r="U76" s="22"/>
      <c r="V76" s="29">
        <v>1</v>
      </c>
      <c r="W76" s="29">
        <v>0</v>
      </c>
      <c r="X76" s="6">
        <v>0</v>
      </c>
      <c r="Y76" s="22"/>
      <c r="Z76" s="29">
        <v>5</v>
      </c>
      <c r="AA76" s="29">
        <v>1</v>
      </c>
      <c r="AB76" s="6">
        <v>68948</v>
      </c>
      <c r="AD76" s="39" t="s">
        <v>308</v>
      </c>
      <c r="AE76" s="51">
        <v>0</v>
      </c>
      <c r="AF76" s="51">
        <v>0</v>
      </c>
      <c r="AG76" s="73">
        <v>0</v>
      </c>
      <c r="AH76" s="62"/>
      <c r="AI76" s="51">
        <v>0</v>
      </c>
      <c r="AJ76" s="51">
        <v>0</v>
      </c>
      <c r="AK76" s="51">
        <v>0</v>
      </c>
      <c r="AL76" s="62"/>
      <c r="AM76" s="51">
        <v>0</v>
      </c>
      <c r="AN76" s="51">
        <v>0</v>
      </c>
      <c r="AO76" s="51">
        <v>0</v>
      </c>
      <c r="AP76" s="62"/>
      <c r="AQ76" s="92">
        <v>0</v>
      </c>
      <c r="AR76" s="92">
        <v>0</v>
      </c>
      <c r="AS76" s="89">
        <v>0</v>
      </c>
      <c r="AT76" s="66"/>
      <c r="AU76" s="82">
        <v>0</v>
      </c>
      <c r="AV76" s="51">
        <v>0</v>
      </c>
      <c r="AW76" s="51">
        <v>0</v>
      </c>
      <c r="AX76" s="62"/>
      <c r="AY76" s="51">
        <v>0</v>
      </c>
      <c r="AZ76" s="51">
        <v>0</v>
      </c>
      <c r="BA76" s="51">
        <v>0</v>
      </c>
      <c r="BB76" s="85"/>
      <c r="BC76" s="51">
        <v>1</v>
      </c>
      <c r="BD76" s="51">
        <v>0</v>
      </c>
      <c r="BE76" s="51">
        <v>0</v>
      </c>
      <c r="BF76" s="62"/>
      <c r="BG76" s="51">
        <v>0</v>
      </c>
      <c r="BH76" s="51">
        <v>0</v>
      </c>
      <c r="BI76" s="51">
        <v>0</v>
      </c>
      <c r="BJ76" s="62"/>
      <c r="BK76" s="92">
        <v>0</v>
      </c>
      <c r="BL76" s="92">
        <v>0</v>
      </c>
      <c r="BM76" s="92">
        <v>0</v>
      </c>
      <c r="BN76" s="66"/>
      <c r="BO76" s="51">
        <v>0</v>
      </c>
      <c r="BP76" s="51">
        <v>0</v>
      </c>
      <c r="BQ76" s="51">
        <v>0</v>
      </c>
      <c r="BR76" s="62"/>
      <c r="BS76" s="51">
        <v>1</v>
      </c>
      <c r="BT76" s="73">
        <v>0</v>
      </c>
      <c r="BU76" s="51">
        <v>0</v>
      </c>
      <c r="BV76" s="129">
        <f t="shared" si="8"/>
        <v>6</v>
      </c>
      <c r="BW76" s="129">
        <f t="shared" si="9"/>
        <v>1</v>
      </c>
      <c r="BX76" s="35">
        <f t="shared" si="10"/>
        <v>16.666666666666668</v>
      </c>
      <c r="BY76" s="47">
        <f t="shared" si="11"/>
        <v>68948</v>
      </c>
    </row>
    <row r="77" spans="1:77">
      <c r="A77" s="120" t="s">
        <v>311</v>
      </c>
      <c r="B77" s="29">
        <v>6</v>
      </c>
      <c r="C77" s="29">
        <v>4</v>
      </c>
      <c r="D77" s="5">
        <v>163179.86399999997</v>
      </c>
      <c r="E77" s="27"/>
      <c r="F77" s="29">
        <v>5</v>
      </c>
      <c r="G77" s="29">
        <v>0</v>
      </c>
      <c r="H77" s="6">
        <v>0</v>
      </c>
      <c r="I77" s="22"/>
      <c r="J77" s="29">
        <v>2</v>
      </c>
      <c r="K77" s="29">
        <v>1</v>
      </c>
      <c r="L77" s="6">
        <v>173643</v>
      </c>
      <c r="M77" s="22"/>
      <c r="N77" s="29">
        <v>0</v>
      </c>
      <c r="O77" s="29">
        <v>0</v>
      </c>
      <c r="P77" s="6">
        <v>0</v>
      </c>
      <c r="Q77" s="22"/>
      <c r="R77" s="29">
        <v>6</v>
      </c>
      <c r="S77" s="29">
        <v>2</v>
      </c>
      <c r="T77" s="6">
        <v>650344.67800000007</v>
      </c>
      <c r="U77" s="22"/>
      <c r="V77" s="29">
        <v>3</v>
      </c>
      <c r="W77" s="29">
        <v>3</v>
      </c>
      <c r="X77" s="6">
        <v>90256.546000000002</v>
      </c>
      <c r="Y77" s="22"/>
      <c r="Z77" s="29">
        <v>22</v>
      </c>
      <c r="AA77" s="29">
        <v>10</v>
      </c>
      <c r="AB77" s="6">
        <v>1077424.088</v>
      </c>
      <c r="AD77" s="39" t="s">
        <v>311</v>
      </c>
      <c r="AE77" s="51">
        <v>0</v>
      </c>
      <c r="AF77" s="51">
        <v>0</v>
      </c>
      <c r="AG77" s="73">
        <v>0</v>
      </c>
      <c r="AH77" s="62"/>
      <c r="AI77" s="51">
        <v>1</v>
      </c>
      <c r="AJ77" s="51">
        <v>1</v>
      </c>
      <c r="AK77" s="51">
        <v>14217.6</v>
      </c>
      <c r="AL77" s="62"/>
      <c r="AM77" s="51">
        <v>0</v>
      </c>
      <c r="AN77" s="51">
        <v>0</v>
      </c>
      <c r="AO77" s="51">
        <v>0</v>
      </c>
      <c r="AP77" s="62"/>
      <c r="AQ77" s="92">
        <v>0</v>
      </c>
      <c r="AR77" s="92">
        <v>0</v>
      </c>
      <c r="AS77" s="89">
        <v>0</v>
      </c>
      <c r="AT77" s="66"/>
      <c r="AU77" s="82">
        <v>1</v>
      </c>
      <c r="AV77" s="51">
        <v>0</v>
      </c>
      <c r="AW77" s="51">
        <v>0</v>
      </c>
      <c r="AX77" s="62"/>
      <c r="AY77" s="51">
        <v>0</v>
      </c>
      <c r="AZ77" s="51">
        <v>0</v>
      </c>
      <c r="BA77" s="51">
        <v>0</v>
      </c>
      <c r="BB77" s="85"/>
      <c r="BC77" s="51">
        <v>0</v>
      </c>
      <c r="BD77" s="51">
        <v>0</v>
      </c>
      <c r="BE77" s="51">
        <v>0</v>
      </c>
      <c r="BF77" s="62"/>
      <c r="BG77" s="51">
        <v>0</v>
      </c>
      <c r="BH77" s="51">
        <v>0</v>
      </c>
      <c r="BI77" s="51">
        <v>0</v>
      </c>
      <c r="BJ77" s="62"/>
      <c r="BK77" s="92">
        <v>0</v>
      </c>
      <c r="BL77" s="92">
        <v>0</v>
      </c>
      <c r="BM77" s="92">
        <v>0</v>
      </c>
      <c r="BN77" s="66"/>
      <c r="BO77" s="51">
        <v>0</v>
      </c>
      <c r="BP77" s="51">
        <v>0</v>
      </c>
      <c r="BQ77" s="51">
        <v>0</v>
      </c>
      <c r="BR77" s="62"/>
      <c r="BS77" s="51">
        <v>2</v>
      </c>
      <c r="BT77" s="73">
        <v>1</v>
      </c>
      <c r="BU77" s="51">
        <v>14217.6</v>
      </c>
      <c r="BV77" s="129">
        <f t="shared" si="8"/>
        <v>24</v>
      </c>
      <c r="BW77" s="129">
        <f t="shared" si="9"/>
        <v>11</v>
      </c>
      <c r="BX77" s="35">
        <f t="shared" si="10"/>
        <v>45.833333333333336</v>
      </c>
      <c r="BY77" s="47">
        <f t="shared" si="11"/>
        <v>1091641.6880000001</v>
      </c>
    </row>
    <row r="78" spans="1:77">
      <c r="A78" s="120" t="s">
        <v>314</v>
      </c>
      <c r="B78" s="29">
        <v>11</v>
      </c>
      <c r="C78" s="29">
        <v>2</v>
      </c>
      <c r="D78" s="5">
        <v>100398.08</v>
      </c>
      <c r="E78" s="27"/>
      <c r="F78" s="29">
        <v>3</v>
      </c>
      <c r="G78" s="29">
        <v>1</v>
      </c>
      <c r="H78" s="6">
        <v>26948.792000000001</v>
      </c>
      <c r="I78" s="22"/>
      <c r="J78" s="29">
        <v>3</v>
      </c>
      <c r="K78" s="29">
        <v>0</v>
      </c>
      <c r="L78" s="6">
        <v>0</v>
      </c>
      <c r="M78" s="22"/>
      <c r="N78" s="29">
        <v>0</v>
      </c>
      <c r="O78" s="29">
        <v>0</v>
      </c>
      <c r="P78" s="6">
        <v>0</v>
      </c>
      <c r="Q78" s="22"/>
      <c r="R78" s="29">
        <v>5</v>
      </c>
      <c r="S78" s="29">
        <v>2</v>
      </c>
      <c r="T78" s="6">
        <v>1044155.5700000001</v>
      </c>
      <c r="U78" s="22"/>
      <c r="V78" s="29">
        <v>4</v>
      </c>
      <c r="W78" s="29">
        <v>2</v>
      </c>
      <c r="X78" s="6">
        <v>63166.53</v>
      </c>
      <c r="Y78" s="22"/>
      <c r="Z78" s="29">
        <v>26</v>
      </c>
      <c r="AA78" s="29">
        <v>7</v>
      </c>
      <c r="AB78" s="6">
        <v>1234668.9720000001</v>
      </c>
      <c r="AD78" s="39" t="s">
        <v>314</v>
      </c>
      <c r="AE78" s="51">
        <v>0</v>
      </c>
      <c r="AF78" s="51">
        <v>0</v>
      </c>
      <c r="AG78" s="73">
        <v>0</v>
      </c>
      <c r="AH78" s="62"/>
      <c r="AI78" s="51">
        <v>1</v>
      </c>
      <c r="AJ78" s="51">
        <v>1</v>
      </c>
      <c r="AK78" s="51">
        <v>23821.616000000002</v>
      </c>
      <c r="AL78" s="62"/>
      <c r="AM78" s="51">
        <v>0</v>
      </c>
      <c r="AN78" s="51">
        <v>0</v>
      </c>
      <c r="AO78" s="51">
        <v>0</v>
      </c>
      <c r="AP78" s="62"/>
      <c r="AQ78" s="92">
        <v>0</v>
      </c>
      <c r="AR78" s="92">
        <v>0</v>
      </c>
      <c r="AS78" s="89">
        <v>0</v>
      </c>
      <c r="AT78" s="66"/>
      <c r="AU78" s="82">
        <v>0</v>
      </c>
      <c r="AV78" s="51">
        <v>0</v>
      </c>
      <c r="AW78" s="51">
        <v>0</v>
      </c>
      <c r="AX78" s="62"/>
      <c r="AY78" s="51">
        <v>0</v>
      </c>
      <c r="AZ78" s="51">
        <v>0</v>
      </c>
      <c r="BA78" s="51">
        <v>0</v>
      </c>
      <c r="BB78" s="85"/>
      <c r="BC78" s="51">
        <v>1</v>
      </c>
      <c r="BD78" s="51">
        <v>1</v>
      </c>
      <c r="BE78" s="51">
        <v>19509.62</v>
      </c>
      <c r="BF78" s="62"/>
      <c r="BG78" s="51">
        <v>1</v>
      </c>
      <c r="BH78" s="51">
        <v>1</v>
      </c>
      <c r="BI78" s="51">
        <v>78321.600000000006</v>
      </c>
      <c r="BJ78" s="62"/>
      <c r="BK78" s="92">
        <v>0</v>
      </c>
      <c r="BL78" s="92">
        <v>0</v>
      </c>
      <c r="BM78" s="92">
        <v>0</v>
      </c>
      <c r="BN78" s="66"/>
      <c r="BO78" s="51">
        <v>4</v>
      </c>
      <c r="BP78" s="51">
        <v>1</v>
      </c>
      <c r="BQ78" s="51">
        <v>29653.279999999999</v>
      </c>
      <c r="BR78" s="62"/>
      <c r="BS78" s="51">
        <v>7</v>
      </c>
      <c r="BT78" s="73">
        <v>4</v>
      </c>
      <c r="BU78" s="51">
        <v>151306.11600000001</v>
      </c>
      <c r="BV78" s="129">
        <f t="shared" si="8"/>
        <v>33</v>
      </c>
      <c r="BW78" s="129">
        <f t="shared" si="9"/>
        <v>11</v>
      </c>
      <c r="BX78" s="35">
        <f t="shared" si="10"/>
        <v>33.333333333333336</v>
      </c>
      <c r="BY78" s="47">
        <f t="shared" si="11"/>
        <v>1385975.088</v>
      </c>
    </row>
    <row r="79" spans="1:77">
      <c r="A79" s="120" t="s">
        <v>316</v>
      </c>
      <c r="B79" s="29">
        <v>5</v>
      </c>
      <c r="C79" s="29">
        <v>0</v>
      </c>
      <c r="D79" s="5">
        <v>0</v>
      </c>
      <c r="E79" s="27"/>
      <c r="F79" s="29">
        <v>7</v>
      </c>
      <c r="G79" s="29">
        <v>2</v>
      </c>
      <c r="H79" s="6">
        <v>148323.84</v>
      </c>
      <c r="I79" s="22"/>
      <c r="J79" s="29">
        <v>0</v>
      </c>
      <c r="K79" s="29">
        <v>0</v>
      </c>
      <c r="L79" s="29">
        <v>0</v>
      </c>
      <c r="M79" s="23"/>
      <c r="N79" s="29">
        <v>0</v>
      </c>
      <c r="O79" s="29">
        <v>0</v>
      </c>
      <c r="P79" s="6">
        <v>0</v>
      </c>
      <c r="Q79" s="22"/>
      <c r="R79" s="29">
        <v>3</v>
      </c>
      <c r="S79" s="29">
        <v>0</v>
      </c>
      <c r="T79" s="6">
        <v>0</v>
      </c>
      <c r="U79" s="22"/>
      <c r="V79" s="29">
        <v>4</v>
      </c>
      <c r="W79" s="29">
        <v>4</v>
      </c>
      <c r="X79" s="6">
        <v>103776.14199999999</v>
      </c>
      <c r="Y79" s="22"/>
      <c r="Z79" s="29">
        <v>19</v>
      </c>
      <c r="AA79" s="29">
        <v>6</v>
      </c>
      <c r="AB79" s="6">
        <v>252099.98199999999</v>
      </c>
      <c r="AD79" s="39" t="s">
        <v>316</v>
      </c>
      <c r="AE79" s="51">
        <v>0</v>
      </c>
      <c r="AF79" s="51">
        <v>0</v>
      </c>
      <c r="AG79" s="73">
        <v>0</v>
      </c>
      <c r="AH79" s="62"/>
      <c r="AI79" s="51">
        <v>0</v>
      </c>
      <c r="AJ79" s="51">
        <v>0</v>
      </c>
      <c r="AK79" s="51">
        <v>0</v>
      </c>
      <c r="AL79" s="62"/>
      <c r="AM79" s="51">
        <v>1</v>
      </c>
      <c r="AN79" s="51">
        <v>1</v>
      </c>
      <c r="AO79" s="51">
        <v>79999.911999999997</v>
      </c>
      <c r="AP79" s="62"/>
      <c r="AQ79" s="92">
        <v>0</v>
      </c>
      <c r="AR79" s="92">
        <v>0</v>
      </c>
      <c r="AS79" s="89">
        <v>0</v>
      </c>
      <c r="AT79" s="66"/>
      <c r="AU79" s="82">
        <v>0</v>
      </c>
      <c r="AV79" s="51">
        <v>0</v>
      </c>
      <c r="AW79" s="51">
        <v>0</v>
      </c>
      <c r="AX79" s="62"/>
      <c r="AY79" s="51">
        <v>0</v>
      </c>
      <c r="AZ79" s="51">
        <v>0</v>
      </c>
      <c r="BA79" s="51">
        <v>0</v>
      </c>
      <c r="BB79" s="85"/>
      <c r="BC79" s="51">
        <v>1</v>
      </c>
      <c r="BD79" s="51">
        <v>1</v>
      </c>
      <c r="BE79" s="51">
        <v>16081.6</v>
      </c>
      <c r="BF79" s="62"/>
      <c r="BG79" s="51">
        <v>0</v>
      </c>
      <c r="BH79" s="51">
        <v>0</v>
      </c>
      <c r="BI79" s="51">
        <v>0</v>
      </c>
      <c r="BJ79" s="62"/>
      <c r="BK79" s="92">
        <v>0</v>
      </c>
      <c r="BL79" s="92">
        <v>0</v>
      </c>
      <c r="BM79" s="92">
        <v>0</v>
      </c>
      <c r="BN79" s="66"/>
      <c r="BO79" s="51">
        <v>2</v>
      </c>
      <c r="BP79" s="51">
        <v>0</v>
      </c>
      <c r="BQ79" s="51">
        <v>0</v>
      </c>
      <c r="BR79" s="62"/>
      <c r="BS79" s="51">
        <v>4</v>
      </c>
      <c r="BT79" s="73">
        <v>2</v>
      </c>
      <c r="BU79" s="51">
        <v>96081.512000000002</v>
      </c>
      <c r="BV79" s="129">
        <f t="shared" si="8"/>
        <v>23</v>
      </c>
      <c r="BW79" s="129">
        <f t="shared" si="9"/>
        <v>8</v>
      </c>
      <c r="BX79" s="35">
        <f t="shared" si="10"/>
        <v>34.782608695652172</v>
      </c>
      <c r="BY79" s="47">
        <f t="shared" si="11"/>
        <v>348181.49400000001</v>
      </c>
    </row>
    <row r="80" spans="1:77">
      <c r="A80" s="120" t="s">
        <v>317</v>
      </c>
      <c r="B80" s="29">
        <v>0</v>
      </c>
      <c r="C80" s="29">
        <v>0</v>
      </c>
      <c r="D80" s="5">
        <v>0</v>
      </c>
      <c r="E80" s="27"/>
      <c r="F80" s="29">
        <v>1</v>
      </c>
      <c r="G80" s="29">
        <v>0</v>
      </c>
      <c r="H80" s="6">
        <v>0</v>
      </c>
      <c r="I80" s="22"/>
      <c r="J80" s="29">
        <v>0</v>
      </c>
      <c r="K80" s="29">
        <v>0</v>
      </c>
      <c r="L80" s="29">
        <v>0</v>
      </c>
      <c r="M80" s="23"/>
      <c r="N80" s="29">
        <v>0</v>
      </c>
      <c r="O80" s="29">
        <v>0</v>
      </c>
      <c r="P80" s="6">
        <v>0</v>
      </c>
      <c r="Q80" s="22"/>
      <c r="R80" s="29">
        <v>1</v>
      </c>
      <c r="S80" s="29">
        <v>1</v>
      </c>
      <c r="T80" s="6">
        <v>456372.89600000001</v>
      </c>
      <c r="U80" s="22"/>
      <c r="V80" s="29">
        <v>1</v>
      </c>
      <c r="W80" s="29">
        <v>0</v>
      </c>
      <c r="X80" s="6">
        <v>0</v>
      </c>
      <c r="Y80" s="22"/>
      <c r="Z80" s="29">
        <v>3</v>
      </c>
      <c r="AA80" s="29">
        <v>1</v>
      </c>
      <c r="AB80" s="6">
        <v>456372.89600000001</v>
      </c>
      <c r="AD80" s="39" t="s">
        <v>317</v>
      </c>
      <c r="AE80" s="51">
        <v>0</v>
      </c>
      <c r="AF80" s="51">
        <v>0</v>
      </c>
      <c r="AG80" s="73">
        <v>0</v>
      </c>
      <c r="AH80" s="62"/>
      <c r="AI80" s="51">
        <v>1</v>
      </c>
      <c r="AJ80" s="51">
        <v>0</v>
      </c>
      <c r="AK80" s="51">
        <v>0</v>
      </c>
      <c r="AL80" s="62"/>
      <c r="AM80" s="51">
        <v>0</v>
      </c>
      <c r="AN80" s="51">
        <v>0</v>
      </c>
      <c r="AO80" s="51">
        <v>0</v>
      </c>
      <c r="AP80" s="62"/>
      <c r="AQ80" s="92">
        <v>0</v>
      </c>
      <c r="AR80" s="92">
        <v>0</v>
      </c>
      <c r="AS80" s="89">
        <v>0</v>
      </c>
      <c r="AT80" s="66"/>
      <c r="AU80" s="82">
        <v>0</v>
      </c>
      <c r="AV80" s="51">
        <v>0</v>
      </c>
      <c r="AW80" s="51">
        <v>0</v>
      </c>
      <c r="AX80" s="62"/>
      <c r="AY80" s="51">
        <v>1</v>
      </c>
      <c r="AZ80" s="51">
        <v>1</v>
      </c>
      <c r="BA80" s="51">
        <v>21493.207999999999</v>
      </c>
      <c r="BB80" s="85"/>
      <c r="BC80" s="51">
        <v>1</v>
      </c>
      <c r="BD80" s="51">
        <v>1</v>
      </c>
      <c r="BE80" s="51">
        <v>19543.509999999998</v>
      </c>
      <c r="BF80" s="62"/>
      <c r="BG80" s="51">
        <v>0</v>
      </c>
      <c r="BH80" s="51">
        <v>0</v>
      </c>
      <c r="BI80" s="51">
        <v>0</v>
      </c>
      <c r="BJ80" s="62"/>
      <c r="BK80" s="92">
        <v>0</v>
      </c>
      <c r="BL80" s="92">
        <v>0</v>
      </c>
      <c r="BM80" s="92">
        <v>0</v>
      </c>
      <c r="BN80" s="66"/>
      <c r="BO80" s="51">
        <v>1</v>
      </c>
      <c r="BP80" s="51">
        <v>0</v>
      </c>
      <c r="BQ80" s="51">
        <v>0</v>
      </c>
      <c r="BR80" s="62"/>
      <c r="BS80" s="51">
        <v>4</v>
      </c>
      <c r="BT80" s="73">
        <v>2</v>
      </c>
      <c r="BU80" s="51">
        <v>41036.717999999993</v>
      </c>
      <c r="BV80" s="129">
        <f t="shared" si="8"/>
        <v>7</v>
      </c>
      <c r="BW80" s="129">
        <f t="shared" si="9"/>
        <v>3</v>
      </c>
      <c r="BX80" s="35">
        <f t="shared" si="10"/>
        <v>42.857142857142854</v>
      </c>
      <c r="BY80" s="47">
        <f t="shared" si="11"/>
        <v>497409.614</v>
      </c>
    </row>
    <row r="81" spans="1:77">
      <c r="A81" s="120" t="s">
        <v>318</v>
      </c>
      <c r="B81" s="29">
        <v>2</v>
      </c>
      <c r="C81" s="29">
        <v>2</v>
      </c>
      <c r="D81" s="5">
        <v>82665.959999999992</v>
      </c>
      <c r="E81" s="27"/>
      <c r="F81" s="29">
        <v>2</v>
      </c>
      <c r="G81" s="29">
        <v>0</v>
      </c>
      <c r="H81" s="6">
        <v>0</v>
      </c>
      <c r="I81" s="22"/>
      <c r="J81" s="29">
        <v>1</v>
      </c>
      <c r="K81" s="29">
        <v>1</v>
      </c>
      <c r="L81" s="6">
        <v>160726.842</v>
      </c>
      <c r="M81" s="22"/>
      <c r="N81" s="29">
        <v>0</v>
      </c>
      <c r="O81" s="29">
        <v>0</v>
      </c>
      <c r="P81" s="6">
        <v>0</v>
      </c>
      <c r="Q81" s="22"/>
      <c r="R81" s="29">
        <v>3</v>
      </c>
      <c r="S81" s="29">
        <v>0</v>
      </c>
      <c r="T81" s="6">
        <v>0</v>
      </c>
      <c r="U81" s="22"/>
      <c r="V81" s="29">
        <v>1</v>
      </c>
      <c r="W81" s="29">
        <v>1</v>
      </c>
      <c r="X81" s="6">
        <v>24096.432000000001</v>
      </c>
      <c r="Y81" s="22"/>
      <c r="Z81" s="29">
        <v>9</v>
      </c>
      <c r="AA81" s="29">
        <v>4</v>
      </c>
      <c r="AB81" s="6">
        <v>267489.234</v>
      </c>
      <c r="AD81" s="39" t="s">
        <v>318</v>
      </c>
      <c r="AE81" s="51">
        <v>0</v>
      </c>
      <c r="AF81" s="51">
        <v>0</v>
      </c>
      <c r="AG81" s="73">
        <v>0</v>
      </c>
      <c r="AH81" s="62"/>
      <c r="AI81" s="51">
        <v>0</v>
      </c>
      <c r="AJ81" s="51">
        <v>0</v>
      </c>
      <c r="AK81" s="51">
        <v>0</v>
      </c>
      <c r="AL81" s="62"/>
      <c r="AM81" s="51">
        <v>0</v>
      </c>
      <c r="AN81" s="51">
        <v>0</v>
      </c>
      <c r="AO81" s="51">
        <v>0</v>
      </c>
      <c r="AP81" s="62"/>
      <c r="AQ81" s="92">
        <v>0</v>
      </c>
      <c r="AR81" s="92">
        <v>0</v>
      </c>
      <c r="AS81" s="89">
        <v>0</v>
      </c>
      <c r="AT81" s="66"/>
      <c r="AU81" s="82">
        <v>0</v>
      </c>
      <c r="AV81" s="51">
        <v>0</v>
      </c>
      <c r="AW81" s="51">
        <v>0</v>
      </c>
      <c r="AX81" s="62"/>
      <c r="AY81" s="51">
        <v>0</v>
      </c>
      <c r="AZ81" s="51">
        <v>0</v>
      </c>
      <c r="BA81" s="51">
        <v>0</v>
      </c>
      <c r="BB81" s="85"/>
      <c r="BC81" s="51">
        <v>0</v>
      </c>
      <c r="BD81" s="51">
        <v>0</v>
      </c>
      <c r="BE81" s="51">
        <v>0</v>
      </c>
      <c r="BF81" s="62"/>
      <c r="BG81" s="51">
        <v>0</v>
      </c>
      <c r="BH81" s="51">
        <v>0</v>
      </c>
      <c r="BI81" s="51">
        <v>0</v>
      </c>
      <c r="BJ81" s="62"/>
      <c r="BK81" s="92">
        <v>0</v>
      </c>
      <c r="BL81" s="92">
        <v>0</v>
      </c>
      <c r="BM81" s="92">
        <v>0</v>
      </c>
      <c r="BN81" s="66"/>
      <c r="BO81" s="51">
        <v>1</v>
      </c>
      <c r="BP81" s="51">
        <v>1</v>
      </c>
      <c r="BQ81" s="51">
        <v>19947.335999999999</v>
      </c>
      <c r="BR81" s="62"/>
      <c r="BS81" s="51">
        <v>1</v>
      </c>
      <c r="BT81" s="73">
        <v>1</v>
      </c>
      <c r="BU81" s="51">
        <v>19947.335999999999</v>
      </c>
      <c r="BV81" s="129">
        <f t="shared" si="8"/>
        <v>10</v>
      </c>
      <c r="BW81" s="129">
        <f t="shared" si="9"/>
        <v>5</v>
      </c>
      <c r="BX81" s="35">
        <f t="shared" si="10"/>
        <v>50</v>
      </c>
      <c r="BY81" s="47">
        <f t="shared" si="11"/>
        <v>287436.57</v>
      </c>
    </row>
    <row r="82" spans="1:77">
      <c r="A82" s="120" t="s">
        <v>701</v>
      </c>
      <c r="B82" s="29">
        <v>0</v>
      </c>
      <c r="C82" s="29">
        <v>0</v>
      </c>
      <c r="D82" s="5">
        <v>0</v>
      </c>
      <c r="E82" s="27"/>
      <c r="F82" s="29">
        <v>0</v>
      </c>
      <c r="G82" s="29">
        <v>0</v>
      </c>
      <c r="H82" s="29">
        <v>0</v>
      </c>
      <c r="I82" s="23"/>
      <c r="J82" s="29">
        <v>0</v>
      </c>
      <c r="K82" s="29">
        <v>0</v>
      </c>
      <c r="L82" s="29">
        <v>0</v>
      </c>
      <c r="M82" s="23"/>
      <c r="N82" s="29">
        <v>0</v>
      </c>
      <c r="O82" s="29">
        <v>0</v>
      </c>
      <c r="P82" s="6">
        <v>0</v>
      </c>
      <c r="Q82" s="22"/>
      <c r="R82" s="29">
        <v>3</v>
      </c>
      <c r="S82" s="29">
        <v>0</v>
      </c>
      <c r="T82" s="6">
        <v>0</v>
      </c>
      <c r="U82" s="22"/>
      <c r="V82" s="29">
        <v>2</v>
      </c>
      <c r="W82" s="29">
        <v>2</v>
      </c>
      <c r="X82" s="6">
        <v>68990.368000000002</v>
      </c>
      <c r="Y82" s="22"/>
      <c r="Z82" s="29">
        <v>5</v>
      </c>
      <c r="AA82" s="29">
        <v>2</v>
      </c>
      <c r="AB82" s="6">
        <v>68990.368000000002</v>
      </c>
      <c r="AD82" s="39" t="s">
        <v>701</v>
      </c>
      <c r="AE82" s="51">
        <v>0</v>
      </c>
      <c r="AF82" s="51">
        <v>0</v>
      </c>
      <c r="AG82" s="73">
        <v>0</v>
      </c>
      <c r="AH82" s="62"/>
      <c r="AI82" s="51">
        <v>1</v>
      </c>
      <c r="AJ82" s="51">
        <v>1</v>
      </c>
      <c r="AK82" s="51">
        <v>23880.815999999999</v>
      </c>
      <c r="AL82" s="62"/>
      <c r="AM82" s="51">
        <v>0</v>
      </c>
      <c r="AN82" s="51">
        <v>0</v>
      </c>
      <c r="AO82" s="51">
        <v>0</v>
      </c>
      <c r="AP82" s="62"/>
      <c r="AQ82" s="92">
        <v>0</v>
      </c>
      <c r="AR82" s="92">
        <v>0</v>
      </c>
      <c r="AS82" s="73">
        <v>0</v>
      </c>
      <c r="AT82" s="66"/>
      <c r="AU82" s="82">
        <v>1</v>
      </c>
      <c r="AV82" s="51">
        <v>0</v>
      </c>
      <c r="AW82" s="51">
        <v>0</v>
      </c>
      <c r="AX82" s="62"/>
      <c r="AY82" s="51">
        <v>0</v>
      </c>
      <c r="AZ82" s="51">
        <v>0</v>
      </c>
      <c r="BA82" s="51">
        <v>0</v>
      </c>
      <c r="BB82" s="85"/>
      <c r="BC82" s="51">
        <v>0</v>
      </c>
      <c r="BD82" s="51">
        <v>0</v>
      </c>
      <c r="BE82" s="51">
        <v>0</v>
      </c>
      <c r="BF82" s="62"/>
      <c r="BG82" s="51">
        <v>0</v>
      </c>
      <c r="BH82" s="51">
        <v>0</v>
      </c>
      <c r="BI82" s="51">
        <v>0</v>
      </c>
      <c r="BJ82" s="62"/>
      <c r="BK82" s="92">
        <v>0</v>
      </c>
      <c r="BL82" s="92">
        <v>0</v>
      </c>
      <c r="BM82" s="92">
        <v>0</v>
      </c>
      <c r="BN82" s="66"/>
      <c r="BO82" s="51">
        <v>0</v>
      </c>
      <c r="BP82" s="51">
        <v>0</v>
      </c>
      <c r="BQ82" s="51">
        <v>0</v>
      </c>
      <c r="BR82" s="62"/>
      <c r="BS82" s="51">
        <v>2</v>
      </c>
      <c r="BT82" s="73">
        <v>1</v>
      </c>
      <c r="BU82" s="51">
        <v>23880.815999999999</v>
      </c>
      <c r="BV82" s="129">
        <f t="shared" si="8"/>
        <v>7</v>
      </c>
      <c r="BW82" s="129">
        <f t="shared" si="9"/>
        <v>3</v>
      </c>
      <c r="BX82" s="35">
        <f t="shared" si="10"/>
        <v>42.857142857142854</v>
      </c>
      <c r="BY82" s="47">
        <f t="shared" si="11"/>
        <v>92871.184000000008</v>
      </c>
    </row>
    <row r="83" spans="1:77">
      <c r="A83" s="120" t="s">
        <v>328</v>
      </c>
      <c r="B83" s="29">
        <v>1</v>
      </c>
      <c r="C83" s="29">
        <v>1</v>
      </c>
      <c r="D83" s="5">
        <v>87906.4</v>
      </c>
      <c r="E83" s="27"/>
      <c r="F83" s="29">
        <v>1</v>
      </c>
      <c r="G83" s="29">
        <v>1</v>
      </c>
      <c r="H83" s="6">
        <v>27647.200000000001</v>
      </c>
      <c r="I83" s="22"/>
      <c r="J83" s="29">
        <v>2</v>
      </c>
      <c r="K83" s="29">
        <v>2</v>
      </c>
      <c r="L83" s="6">
        <v>250493.76799999998</v>
      </c>
      <c r="M83" s="23"/>
      <c r="N83" s="29">
        <v>0</v>
      </c>
      <c r="O83" s="29">
        <v>0</v>
      </c>
      <c r="P83" s="6">
        <v>0</v>
      </c>
      <c r="Q83" s="22"/>
      <c r="R83" s="29">
        <v>5</v>
      </c>
      <c r="S83" s="29">
        <v>2</v>
      </c>
      <c r="T83" s="6">
        <v>743854.576</v>
      </c>
      <c r="U83" s="22"/>
      <c r="V83" s="29">
        <v>3</v>
      </c>
      <c r="W83" s="29">
        <v>3</v>
      </c>
      <c r="X83" s="6">
        <v>95295.497999999992</v>
      </c>
      <c r="Y83" s="22"/>
      <c r="Z83" s="29">
        <v>12</v>
      </c>
      <c r="AA83" s="29">
        <v>9</v>
      </c>
      <c r="AB83" s="6">
        <v>1205197.4419999998</v>
      </c>
      <c r="AD83" s="39" t="s">
        <v>702</v>
      </c>
      <c r="AE83" s="51">
        <v>1</v>
      </c>
      <c r="AF83" s="51">
        <v>1</v>
      </c>
      <c r="AG83" s="73">
        <v>1221675.6000000001</v>
      </c>
      <c r="AH83" s="62"/>
      <c r="AI83" s="51">
        <v>0</v>
      </c>
      <c r="AJ83" s="51">
        <v>0</v>
      </c>
      <c r="AK83" s="51">
        <v>0</v>
      </c>
      <c r="AL83" s="62"/>
      <c r="AM83" s="51">
        <v>4</v>
      </c>
      <c r="AN83" s="51">
        <v>3</v>
      </c>
      <c r="AO83" s="51">
        <v>191953.568</v>
      </c>
      <c r="AP83" s="62"/>
      <c r="AQ83" s="92">
        <v>0</v>
      </c>
      <c r="AR83" s="92">
        <v>0</v>
      </c>
      <c r="AS83" s="89">
        <v>0</v>
      </c>
      <c r="AT83" s="66"/>
      <c r="AU83" s="82">
        <v>1</v>
      </c>
      <c r="AV83" s="51">
        <v>0</v>
      </c>
      <c r="AW83" s="51">
        <v>0</v>
      </c>
      <c r="AX83" s="62"/>
      <c r="AY83" s="51">
        <v>0</v>
      </c>
      <c r="AZ83" s="51">
        <v>0</v>
      </c>
      <c r="BA83" s="51">
        <v>0</v>
      </c>
      <c r="BB83" s="85"/>
      <c r="BC83" s="51">
        <v>0</v>
      </c>
      <c r="BD83" s="51">
        <v>0</v>
      </c>
      <c r="BE83" s="51">
        <v>0</v>
      </c>
      <c r="BF83" s="62"/>
      <c r="BG83" s="51">
        <v>0</v>
      </c>
      <c r="BH83" s="51">
        <v>0</v>
      </c>
      <c r="BI83" s="51">
        <v>0</v>
      </c>
      <c r="BJ83" s="62"/>
      <c r="BK83" s="92">
        <v>0</v>
      </c>
      <c r="BL83" s="92">
        <v>0</v>
      </c>
      <c r="BM83" s="92">
        <v>0</v>
      </c>
      <c r="BN83" s="66"/>
      <c r="BO83" s="51">
        <v>1</v>
      </c>
      <c r="BP83" s="51">
        <v>0</v>
      </c>
      <c r="BQ83" s="51">
        <v>0</v>
      </c>
      <c r="BR83" s="62"/>
      <c r="BS83" s="51">
        <v>7</v>
      </c>
      <c r="BT83" s="73">
        <v>4</v>
      </c>
      <c r="BU83" s="51">
        <v>1413629.1680000001</v>
      </c>
      <c r="BV83" s="129">
        <f t="shared" si="8"/>
        <v>19</v>
      </c>
      <c r="BW83" s="129">
        <f t="shared" si="9"/>
        <v>13</v>
      </c>
      <c r="BX83" s="35">
        <f t="shared" si="10"/>
        <v>68.421052631578945</v>
      </c>
      <c r="BY83" s="47">
        <f t="shared" si="11"/>
        <v>2618826.61</v>
      </c>
    </row>
    <row r="84" spans="1:77">
      <c r="A84" s="120" t="s">
        <v>334</v>
      </c>
      <c r="B84" s="29">
        <v>0</v>
      </c>
      <c r="C84" s="29">
        <v>0</v>
      </c>
      <c r="D84" s="5">
        <v>0</v>
      </c>
      <c r="E84" s="27"/>
      <c r="F84" s="29">
        <v>0</v>
      </c>
      <c r="G84" s="29">
        <v>0</v>
      </c>
      <c r="H84" s="29">
        <v>0</v>
      </c>
      <c r="I84" s="23"/>
      <c r="J84" s="29">
        <v>0</v>
      </c>
      <c r="K84" s="29">
        <v>0</v>
      </c>
      <c r="L84" s="29">
        <v>0</v>
      </c>
      <c r="M84" s="23"/>
      <c r="N84" s="29">
        <v>0</v>
      </c>
      <c r="O84" s="29">
        <v>0</v>
      </c>
      <c r="P84" s="6">
        <v>0</v>
      </c>
      <c r="Q84" s="22"/>
      <c r="R84" s="29">
        <v>0</v>
      </c>
      <c r="S84" s="29">
        <v>0</v>
      </c>
      <c r="T84" s="6">
        <v>0</v>
      </c>
      <c r="U84" s="22"/>
      <c r="V84" s="29">
        <v>1</v>
      </c>
      <c r="W84" s="29">
        <v>0</v>
      </c>
      <c r="X84" s="6">
        <v>0</v>
      </c>
      <c r="Y84" s="22"/>
      <c r="Z84" s="29">
        <v>1</v>
      </c>
      <c r="AA84" s="29">
        <v>0</v>
      </c>
      <c r="AB84" s="6">
        <v>0</v>
      </c>
      <c r="BV84" s="129">
        <f t="shared" si="8"/>
        <v>1</v>
      </c>
      <c r="BW84" s="129">
        <f t="shared" si="9"/>
        <v>0</v>
      </c>
      <c r="BX84" s="35">
        <f t="shared" si="10"/>
        <v>0</v>
      </c>
      <c r="BY84" s="47">
        <f t="shared" si="11"/>
        <v>0</v>
      </c>
    </row>
    <row r="85" spans="1:77">
      <c r="A85" s="120" t="s">
        <v>335</v>
      </c>
      <c r="B85" s="29">
        <v>3</v>
      </c>
      <c r="C85" s="29">
        <v>3</v>
      </c>
      <c r="D85" s="5">
        <v>151954.4</v>
      </c>
      <c r="E85" s="27"/>
      <c r="F85" s="29">
        <v>5</v>
      </c>
      <c r="G85" s="29">
        <v>4</v>
      </c>
      <c r="H85" s="6">
        <v>182667.05</v>
      </c>
      <c r="I85" s="22"/>
      <c r="J85" s="29">
        <v>0</v>
      </c>
      <c r="K85" s="29">
        <v>0</v>
      </c>
      <c r="L85" s="29">
        <v>0</v>
      </c>
      <c r="M85" s="23"/>
      <c r="N85" s="29">
        <v>0</v>
      </c>
      <c r="O85" s="29">
        <v>0</v>
      </c>
      <c r="P85" s="6">
        <v>0</v>
      </c>
      <c r="Q85" s="22"/>
      <c r="R85" s="29">
        <v>2</v>
      </c>
      <c r="S85" s="29">
        <v>1</v>
      </c>
      <c r="T85" s="6">
        <v>641375.73600000003</v>
      </c>
      <c r="U85" s="22"/>
      <c r="V85" s="29">
        <v>4</v>
      </c>
      <c r="W85" s="29">
        <v>3</v>
      </c>
      <c r="X85" s="6">
        <v>94177.274000000005</v>
      </c>
      <c r="Y85" s="22"/>
      <c r="Z85" s="29">
        <v>14</v>
      </c>
      <c r="AA85" s="29">
        <v>11</v>
      </c>
      <c r="AB85" s="6">
        <v>1070174.46</v>
      </c>
      <c r="AD85" s="39" t="s">
        <v>335</v>
      </c>
      <c r="AE85" s="51">
        <v>0</v>
      </c>
      <c r="AF85" s="51">
        <v>0</v>
      </c>
      <c r="AG85" s="73">
        <v>0</v>
      </c>
      <c r="AH85" s="62"/>
      <c r="AI85" s="51">
        <v>2</v>
      </c>
      <c r="AJ85" s="51">
        <v>1</v>
      </c>
      <c r="AK85" s="51">
        <v>23803.599999999999</v>
      </c>
      <c r="AL85" s="62"/>
      <c r="AM85" s="51">
        <v>0</v>
      </c>
      <c r="AN85" s="51">
        <v>0</v>
      </c>
      <c r="AO85" s="51">
        <v>0</v>
      </c>
      <c r="AP85" s="62"/>
      <c r="AQ85" s="92">
        <v>1</v>
      </c>
      <c r="AR85" s="92">
        <v>1</v>
      </c>
      <c r="AS85" s="73">
        <v>11741.448</v>
      </c>
      <c r="AT85" s="66"/>
      <c r="AU85" s="82">
        <v>0</v>
      </c>
      <c r="AV85" s="51">
        <v>0</v>
      </c>
      <c r="AW85" s="51">
        <v>0</v>
      </c>
      <c r="AX85" s="62"/>
      <c r="AY85" s="51">
        <v>3</v>
      </c>
      <c r="AZ85" s="51">
        <v>2</v>
      </c>
      <c r="BA85" s="51">
        <v>47290.775999999998</v>
      </c>
      <c r="BB85" s="85"/>
      <c r="BC85" s="51">
        <v>1</v>
      </c>
      <c r="BD85" s="51">
        <v>1</v>
      </c>
      <c r="BE85" s="51">
        <v>19784.57</v>
      </c>
      <c r="BF85" s="62"/>
      <c r="BG85" s="51">
        <v>2</v>
      </c>
      <c r="BH85" s="51">
        <v>2</v>
      </c>
      <c r="BI85" s="51">
        <v>152276.79999999999</v>
      </c>
      <c r="BJ85" s="62"/>
      <c r="BK85" s="92">
        <v>0</v>
      </c>
      <c r="BL85" s="92">
        <v>0</v>
      </c>
      <c r="BM85" s="51">
        <v>0</v>
      </c>
      <c r="BN85" s="66"/>
      <c r="BO85" s="51">
        <v>2</v>
      </c>
      <c r="BP85" s="51">
        <v>2</v>
      </c>
      <c r="BQ85" s="51">
        <v>63013.175999999999</v>
      </c>
      <c r="BR85" s="62"/>
      <c r="BS85" s="51">
        <v>10</v>
      </c>
      <c r="BT85" s="73">
        <v>8</v>
      </c>
      <c r="BU85" s="51">
        <v>306168.92200000002</v>
      </c>
      <c r="BV85" s="129">
        <f t="shared" si="8"/>
        <v>24</v>
      </c>
      <c r="BW85" s="129">
        <f t="shared" si="9"/>
        <v>19</v>
      </c>
      <c r="BX85" s="35">
        <f t="shared" si="10"/>
        <v>79.166666666666671</v>
      </c>
      <c r="BY85" s="47">
        <f t="shared" si="11"/>
        <v>1376343.382</v>
      </c>
    </row>
    <row r="86" spans="1:77">
      <c r="A86" s="120" t="s">
        <v>338</v>
      </c>
      <c r="B86" s="29">
        <v>8</v>
      </c>
      <c r="C86" s="29">
        <v>7</v>
      </c>
      <c r="D86" s="5">
        <v>420091.2</v>
      </c>
      <c r="E86" s="27"/>
      <c r="F86" s="29">
        <v>11</v>
      </c>
      <c r="G86" s="29">
        <v>5</v>
      </c>
      <c r="H86" s="6">
        <v>238352</v>
      </c>
      <c r="I86" s="22"/>
      <c r="J86" s="29">
        <v>1</v>
      </c>
      <c r="K86" s="29">
        <v>0</v>
      </c>
      <c r="L86" s="6">
        <v>0</v>
      </c>
      <c r="M86" s="22"/>
      <c r="N86" s="29">
        <v>0</v>
      </c>
      <c r="O86" s="29">
        <v>0</v>
      </c>
      <c r="P86" s="6">
        <v>0</v>
      </c>
      <c r="Q86" s="22"/>
      <c r="R86" s="29">
        <v>12</v>
      </c>
      <c r="S86" s="29">
        <v>5</v>
      </c>
      <c r="T86" s="6">
        <v>2419513.1860000002</v>
      </c>
      <c r="U86" s="22"/>
      <c r="V86" s="29">
        <v>4</v>
      </c>
      <c r="W86" s="29">
        <v>2</v>
      </c>
      <c r="X86" s="6">
        <v>58279.82</v>
      </c>
      <c r="Y86" s="22"/>
      <c r="Z86" s="29">
        <v>36</v>
      </c>
      <c r="AA86" s="29">
        <v>19</v>
      </c>
      <c r="AB86" s="6">
        <v>3136236.2059999998</v>
      </c>
      <c r="AD86" s="39" t="s">
        <v>338</v>
      </c>
      <c r="AE86" s="51">
        <v>0</v>
      </c>
      <c r="AF86" s="51">
        <v>0</v>
      </c>
      <c r="AG86" s="73">
        <v>0</v>
      </c>
      <c r="AH86" s="62"/>
      <c r="AI86" s="51">
        <v>2</v>
      </c>
      <c r="AJ86" s="51">
        <v>0</v>
      </c>
      <c r="AK86" s="51">
        <v>0</v>
      </c>
      <c r="AL86" s="62"/>
      <c r="AM86" s="51">
        <v>0</v>
      </c>
      <c r="AN86" s="51">
        <v>0</v>
      </c>
      <c r="AO86" s="51">
        <v>0</v>
      </c>
      <c r="AP86" s="62"/>
      <c r="AQ86" s="92">
        <v>0</v>
      </c>
      <c r="AR86" s="92">
        <v>0</v>
      </c>
      <c r="AS86" s="73">
        <v>0</v>
      </c>
      <c r="AT86" s="66"/>
      <c r="AU86" s="82">
        <v>2</v>
      </c>
      <c r="AV86" s="51">
        <v>0</v>
      </c>
      <c r="AW86" s="51">
        <v>0</v>
      </c>
      <c r="AX86" s="62"/>
      <c r="AY86" s="51">
        <v>0</v>
      </c>
      <c r="AZ86" s="51">
        <v>0</v>
      </c>
      <c r="BA86" s="51">
        <v>0</v>
      </c>
      <c r="BB86" s="85"/>
      <c r="BC86" s="51">
        <v>1</v>
      </c>
      <c r="BD86" s="51">
        <v>0</v>
      </c>
      <c r="BE86" s="51">
        <v>0</v>
      </c>
      <c r="BF86" s="62"/>
      <c r="BG86" s="51">
        <v>0</v>
      </c>
      <c r="BH86" s="51">
        <v>0</v>
      </c>
      <c r="BI86" s="51">
        <v>0</v>
      </c>
      <c r="BJ86" s="62"/>
      <c r="BK86" s="92">
        <v>0</v>
      </c>
      <c r="BL86" s="92">
        <v>0</v>
      </c>
      <c r="BM86" s="92">
        <v>0</v>
      </c>
      <c r="BN86" s="66"/>
      <c r="BO86" s="51">
        <v>0</v>
      </c>
      <c r="BP86" s="51">
        <v>0</v>
      </c>
      <c r="BQ86" s="51">
        <v>0</v>
      </c>
      <c r="BR86" s="62"/>
      <c r="BS86" s="51">
        <v>5</v>
      </c>
      <c r="BT86" s="73">
        <v>0</v>
      </c>
      <c r="BU86" s="51">
        <v>0</v>
      </c>
      <c r="BV86" s="129">
        <f t="shared" si="8"/>
        <v>41</v>
      </c>
      <c r="BW86" s="129">
        <f t="shared" si="9"/>
        <v>19</v>
      </c>
      <c r="BX86" s="35">
        <f t="shared" si="10"/>
        <v>46.341463414634148</v>
      </c>
      <c r="BY86" s="47">
        <f t="shared" si="11"/>
        <v>3136236.2059999998</v>
      </c>
    </row>
    <row r="87" spans="1:77">
      <c r="A87" s="120" t="s">
        <v>340</v>
      </c>
      <c r="B87" s="29">
        <v>0</v>
      </c>
      <c r="C87" s="29">
        <v>0</v>
      </c>
      <c r="D87" s="5">
        <v>0</v>
      </c>
      <c r="E87" s="27"/>
      <c r="F87" s="29">
        <v>0</v>
      </c>
      <c r="G87" s="29">
        <v>0</v>
      </c>
      <c r="H87" s="29">
        <v>0</v>
      </c>
      <c r="I87" s="23"/>
      <c r="J87" s="29">
        <v>0</v>
      </c>
      <c r="K87" s="29">
        <v>0</v>
      </c>
      <c r="L87" s="29">
        <v>0</v>
      </c>
      <c r="M87" s="23"/>
      <c r="N87" s="29">
        <v>0</v>
      </c>
      <c r="O87" s="29">
        <v>0</v>
      </c>
      <c r="P87" s="6">
        <v>0</v>
      </c>
      <c r="Q87" s="22"/>
      <c r="R87" s="29">
        <v>1</v>
      </c>
      <c r="S87" s="29">
        <v>0</v>
      </c>
      <c r="T87" s="6">
        <v>0</v>
      </c>
      <c r="U87" s="22"/>
      <c r="V87" s="29">
        <v>1</v>
      </c>
      <c r="W87" s="29">
        <v>1</v>
      </c>
      <c r="X87" s="6">
        <v>36041.769999999997</v>
      </c>
      <c r="Y87" s="22"/>
      <c r="Z87" s="29">
        <v>2</v>
      </c>
      <c r="AA87" s="29">
        <v>1</v>
      </c>
      <c r="AB87" s="6">
        <v>36041.769999999997</v>
      </c>
      <c r="AD87" s="39" t="s">
        <v>340</v>
      </c>
      <c r="AE87" s="51">
        <v>0</v>
      </c>
      <c r="AF87" s="51">
        <v>0</v>
      </c>
      <c r="AG87" s="73">
        <v>0</v>
      </c>
      <c r="AH87" s="62"/>
      <c r="AI87" s="51">
        <v>0</v>
      </c>
      <c r="AJ87" s="51">
        <v>0</v>
      </c>
      <c r="AK87" s="51">
        <v>0</v>
      </c>
      <c r="AL87" s="62"/>
      <c r="AM87" s="51">
        <v>1</v>
      </c>
      <c r="AN87" s="51">
        <v>0</v>
      </c>
      <c r="AO87" s="51">
        <v>0</v>
      </c>
      <c r="AP87" s="62"/>
      <c r="AQ87" s="92">
        <v>0</v>
      </c>
      <c r="AR87" s="92">
        <v>0</v>
      </c>
      <c r="AS87" s="73">
        <v>0</v>
      </c>
      <c r="AT87" s="66"/>
      <c r="AU87" s="82">
        <v>0</v>
      </c>
      <c r="AV87" s="51">
        <v>0</v>
      </c>
      <c r="AW87" s="51">
        <v>0</v>
      </c>
      <c r="AX87" s="62"/>
      <c r="AY87" s="51">
        <v>0</v>
      </c>
      <c r="AZ87" s="51">
        <v>0</v>
      </c>
      <c r="BA87" s="51">
        <v>0</v>
      </c>
      <c r="BB87" s="85"/>
      <c r="BC87" s="51">
        <v>1</v>
      </c>
      <c r="BD87" s="51">
        <v>0</v>
      </c>
      <c r="BE87" s="51">
        <v>0</v>
      </c>
      <c r="BF87" s="62"/>
      <c r="BG87" s="51">
        <v>0</v>
      </c>
      <c r="BH87" s="51">
        <v>0</v>
      </c>
      <c r="BI87" s="51">
        <v>0</v>
      </c>
      <c r="BJ87" s="62"/>
      <c r="BK87" s="92">
        <v>0</v>
      </c>
      <c r="BL87" s="92">
        <v>0</v>
      </c>
      <c r="BM87" s="92">
        <v>0</v>
      </c>
      <c r="BN87" s="66"/>
      <c r="BO87" s="51">
        <v>0</v>
      </c>
      <c r="BP87" s="51">
        <v>0</v>
      </c>
      <c r="BQ87" s="51">
        <v>0</v>
      </c>
      <c r="BR87" s="62"/>
      <c r="BS87" s="51">
        <v>2</v>
      </c>
      <c r="BT87" s="73">
        <v>0</v>
      </c>
      <c r="BU87" s="51">
        <v>0</v>
      </c>
      <c r="BV87" s="129">
        <f t="shared" si="8"/>
        <v>4</v>
      </c>
      <c r="BW87" s="129">
        <f t="shared" si="9"/>
        <v>1</v>
      </c>
      <c r="BX87" s="35">
        <f t="shared" si="10"/>
        <v>25</v>
      </c>
      <c r="BY87" s="47">
        <f t="shared" si="11"/>
        <v>36041.769999999997</v>
      </c>
    </row>
    <row r="88" spans="1:77">
      <c r="A88" s="120" t="s">
        <v>341</v>
      </c>
      <c r="B88" s="29">
        <v>0</v>
      </c>
      <c r="C88" s="29">
        <v>0</v>
      </c>
      <c r="D88" s="5">
        <v>0</v>
      </c>
      <c r="E88" s="27"/>
      <c r="F88" s="29">
        <v>2</v>
      </c>
      <c r="G88" s="29">
        <v>2</v>
      </c>
      <c r="H88" s="6">
        <v>64634.400000000001</v>
      </c>
      <c r="I88" s="22"/>
      <c r="J88" s="29">
        <v>0</v>
      </c>
      <c r="K88" s="29">
        <v>0</v>
      </c>
      <c r="L88" s="29">
        <v>0</v>
      </c>
      <c r="M88" s="23"/>
      <c r="N88" s="29">
        <v>0</v>
      </c>
      <c r="O88" s="29">
        <v>0</v>
      </c>
      <c r="P88" s="6">
        <v>0</v>
      </c>
      <c r="Q88" s="22"/>
      <c r="R88" s="29">
        <v>0</v>
      </c>
      <c r="S88" s="29">
        <v>0</v>
      </c>
      <c r="T88" s="6">
        <v>0</v>
      </c>
      <c r="U88" s="22"/>
      <c r="V88" s="29">
        <v>1</v>
      </c>
      <c r="W88" s="29">
        <v>0</v>
      </c>
      <c r="X88" s="6">
        <v>0</v>
      </c>
      <c r="Y88" s="22"/>
      <c r="Z88" s="29">
        <v>3</v>
      </c>
      <c r="AA88" s="29">
        <v>2</v>
      </c>
      <c r="AB88" s="6">
        <v>64634.400000000001</v>
      </c>
      <c r="AD88" s="39" t="s">
        <v>341</v>
      </c>
      <c r="AE88" s="51">
        <v>0</v>
      </c>
      <c r="AF88" s="51">
        <v>0</v>
      </c>
      <c r="AG88" s="73">
        <v>0</v>
      </c>
      <c r="AH88" s="62"/>
      <c r="AI88" s="51">
        <v>0</v>
      </c>
      <c r="AJ88" s="51">
        <v>0</v>
      </c>
      <c r="AK88" s="51">
        <v>0</v>
      </c>
      <c r="AL88" s="62"/>
      <c r="AM88" s="51">
        <v>0</v>
      </c>
      <c r="AN88" s="51">
        <v>0</v>
      </c>
      <c r="AO88" s="51">
        <v>0</v>
      </c>
      <c r="AP88" s="62"/>
      <c r="AQ88" s="92">
        <v>0</v>
      </c>
      <c r="AR88" s="92">
        <v>0</v>
      </c>
      <c r="AS88" s="73">
        <v>0</v>
      </c>
      <c r="AT88" s="66"/>
      <c r="AU88" s="82">
        <v>0</v>
      </c>
      <c r="AV88" s="51">
        <v>0</v>
      </c>
      <c r="AW88" s="51">
        <v>0</v>
      </c>
      <c r="AX88" s="62"/>
      <c r="AY88" s="51">
        <v>2</v>
      </c>
      <c r="AZ88" s="51">
        <v>0</v>
      </c>
      <c r="BA88" s="51">
        <v>0</v>
      </c>
      <c r="BB88" s="85"/>
      <c r="BC88" s="51">
        <v>0</v>
      </c>
      <c r="BD88" s="51">
        <v>0</v>
      </c>
      <c r="BE88" s="51">
        <v>0</v>
      </c>
      <c r="BF88" s="62"/>
      <c r="BG88" s="51">
        <v>0</v>
      </c>
      <c r="BH88" s="51">
        <v>0</v>
      </c>
      <c r="BI88" s="51">
        <v>0</v>
      </c>
      <c r="BJ88" s="62"/>
      <c r="BK88" s="92">
        <v>0</v>
      </c>
      <c r="BL88" s="92">
        <v>0</v>
      </c>
      <c r="BM88" s="92">
        <v>0</v>
      </c>
      <c r="BN88" s="66"/>
      <c r="BO88" s="51">
        <v>0</v>
      </c>
      <c r="BP88" s="51">
        <v>0</v>
      </c>
      <c r="BQ88" s="51">
        <v>0</v>
      </c>
      <c r="BR88" s="62"/>
      <c r="BS88" s="51">
        <v>2</v>
      </c>
      <c r="BT88" s="73">
        <v>0</v>
      </c>
      <c r="BU88" s="51">
        <v>0</v>
      </c>
      <c r="BV88" s="129">
        <f t="shared" si="8"/>
        <v>5</v>
      </c>
      <c r="BW88" s="129">
        <f t="shared" si="9"/>
        <v>2</v>
      </c>
      <c r="BX88" s="35">
        <f t="shared" si="10"/>
        <v>40</v>
      </c>
      <c r="BY88" s="47">
        <f t="shared" si="11"/>
        <v>64634.400000000001</v>
      </c>
    </row>
    <row r="89" spans="1:77">
      <c r="A89" s="120" t="s">
        <v>343</v>
      </c>
      <c r="B89" s="29">
        <v>5</v>
      </c>
      <c r="C89" s="29">
        <v>2</v>
      </c>
      <c r="D89" s="5">
        <v>83211.199999999997</v>
      </c>
      <c r="E89" s="27"/>
      <c r="F89" s="29">
        <v>3</v>
      </c>
      <c r="G89" s="29">
        <v>1</v>
      </c>
      <c r="H89" s="6">
        <v>62005.599999999999</v>
      </c>
      <c r="I89" s="22"/>
      <c r="J89" s="29">
        <v>0</v>
      </c>
      <c r="K89" s="29">
        <v>0</v>
      </c>
      <c r="L89" s="29">
        <v>0</v>
      </c>
      <c r="M89" s="23"/>
      <c r="N89" s="29">
        <v>0</v>
      </c>
      <c r="O89" s="29">
        <v>0</v>
      </c>
      <c r="P89" s="6">
        <v>0</v>
      </c>
      <c r="Q89" s="22"/>
      <c r="R89" s="29">
        <v>9</v>
      </c>
      <c r="S89" s="29">
        <v>3</v>
      </c>
      <c r="T89" s="6">
        <v>1287271.8299999998</v>
      </c>
      <c r="U89" s="22"/>
      <c r="V89" s="29">
        <v>1</v>
      </c>
      <c r="W89" s="29">
        <v>0</v>
      </c>
      <c r="X89" s="6">
        <v>0</v>
      </c>
      <c r="Y89" s="22"/>
      <c r="Z89" s="29">
        <v>18</v>
      </c>
      <c r="AA89" s="29">
        <v>6</v>
      </c>
      <c r="AB89" s="6">
        <v>1432488.63</v>
      </c>
      <c r="AD89" s="39" t="s">
        <v>343</v>
      </c>
      <c r="AE89" s="51">
        <v>0</v>
      </c>
      <c r="AF89" s="51">
        <v>0</v>
      </c>
      <c r="AG89" s="73">
        <v>0</v>
      </c>
      <c r="AH89" s="62"/>
      <c r="AI89" s="51">
        <v>2</v>
      </c>
      <c r="AJ89" s="51">
        <v>1</v>
      </c>
      <c r="AK89" s="51">
        <v>23997.008000000002</v>
      </c>
      <c r="AL89" s="62"/>
      <c r="AM89" s="51">
        <v>0</v>
      </c>
      <c r="AN89" s="51">
        <v>0</v>
      </c>
      <c r="AO89" s="51">
        <v>0</v>
      </c>
      <c r="AP89" s="62"/>
      <c r="AQ89" s="92">
        <v>0</v>
      </c>
      <c r="AR89" s="92">
        <v>0</v>
      </c>
      <c r="AS89" s="73">
        <v>0</v>
      </c>
      <c r="AT89" s="66"/>
      <c r="AU89" s="82">
        <v>0</v>
      </c>
      <c r="AV89" s="51">
        <v>0</v>
      </c>
      <c r="AW89" s="51">
        <v>0</v>
      </c>
      <c r="AX89" s="62"/>
      <c r="AY89" s="51">
        <v>2</v>
      </c>
      <c r="AZ89" s="51">
        <v>2</v>
      </c>
      <c r="BA89" s="51">
        <v>37944.6</v>
      </c>
      <c r="BB89" s="85"/>
      <c r="BC89" s="51">
        <v>1</v>
      </c>
      <c r="BD89" s="51">
        <v>0</v>
      </c>
      <c r="BE89" s="51">
        <v>0</v>
      </c>
      <c r="BF89" s="62"/>
      <c r="BG89" s="51">
        <v>0</v>
      </c>
      <c r="BH89" s="51">
        <v>0</v>
      </c>
      <c r="BI89" s="51">
        <v>0</v>
      </c>
      <c r="BJ89" s="62"/>
      <c r="BK89" s="92">
        <v>0</v>
      </c>
      <c r="BL89" s="92">
        <v>0</v>
      </c>
      <c r="BM89" s="92">
        <v>0</v>
      </c>
      <c r="BN89" s="66"/>
      <c r="BO89" s="51">
        <v>0</v>
      </c>
      <c r="BP89" s="51">
        <v>0</v>
      </c>
      <c r="BQ89" s="51">
        <v>0</v>
      </c>
      <c r="BR89" s="62"/>
      <c r="BS89" s="51">
        <v>5</v>
      </c>
      <c r="BT89" s="73">
        <v>3</v>
      </c>
      <c r="BU89" s="51">
        <v>61941.608000000007</v>
      </c>
      <c r="BV89" s="129">
        <f t="shared" si="8"/>
        <v>23</v>
      </c>
      <c r="BW89" s="129">
        <f t="shared" si="9"/>
        <v>9</v>
      </c>
      <c r="BX89" s="35">
        <f t="shared" si="10"/>
        <v>39.130434782608695</v>
      </c>
      <c r="BY89" s="47">
        <f t="shared" si="11"/>
        <v>1494430.2379999999</v>
      </c>
    </row>
    <row r="90" spans="1:77">
      <c r="A90" s="120" t="s">
        <v>345</v>
      </c>
      <c r="B90" s="29">
        <v>1</v>
      </c>
      <c r="C90" s="29">
        <v>0</v>
      </c>
      <c r="D90" s="5">
        <v>0</v>
      </c>
      <c r="E90" s="27"/>
      <c r="F90" s="29">
        <v>2</v>
      </c>
      <c r="G90" s="29">
        <v>0</v>
      </c>
      <c r="H90" s="6">
        <v>0</v>
      </c>
      <c r="I90" s="22"/>
      <c r="J90" s="29">
        <v>0</v>
      </c>
      <c r="K90" s="29">
        <v>0</v>
      </c>
      <c r="L90" s="29">
        <v>0</v>
      </c>
      <c r="M90" s="23"/>
      <c r="N90" s="29">
        <v>0</v>
      </c>
      <c r="O90" s="29">
        <v>0</v>
      </c>
      <c r="P90" s="6">
        <v>0</v>
      </c>
      <c r="Q90" s="22"/>
      <c r="R90" s="29">
        <v>1</v>
      </c>
      <c r="S90" s="29">
        <v>0</v>
      </c>
      <c r="T90" s="6">
        <v>0</v>
      </c>
      <c r="U90" s="22"/>
      <c r="V90" s="29">
        <v>0</v>
      </c>
      <c r="W90" s="29">
        <v>0</v>
      </c>
      <c r="X90" s="6">
        <v>0</v>
      </c>
      <c r="Y90" s="22"/>
      <c r="Z90" s="29">
        <v>4</v>
      </c>
      <c r="AA90" s="29">
        <v>0</v>
      </c>
      <c r="AB90" s="6">
        <v>0</v>
      </c>
      <c r="AD90" s="39" t="s">
        <v>345</v>
      </c>
      <c r="AE90" s="51">
        <v>0</v>
      </c>
      <c r="AF90" s="51">
        <v>0</v>
      </c>
      <c r="AG90" s="73">
        <v>0</v>
      </c>
      <c r="AH90" s="62"/>
      <c r="AI90" s="51">
        <v>0</v>
      </c>
      <c r="AJ90" s="51">
        <v>0</v>
      </c>
      <c r="AK90" s="51">
        <v>0</v>
      </c>
      <c r="AL90" s="62"/>
      <c r="AM90" s="51">
        <v>0</v>
      </c>
      <c r="AN90" s="51">
        <v>0</v>
      </c>
      <c r="AO90" s="51">
        <v>0</v>
      </c>
      <c r="AP90" s="62"/>
      <c r="AQ90" s="92">
        <v>0</v>
      </c>
      <c r="AR90" s="92">
        <v>0</v>
      </c>
      <c r="AS90" s="73">
        <v>0</v>
      </c>
      <c r="AT90" s="66"/>
      <c r="AU90" s="82">
        <v>3</v>
      </c>
      <c r="AV90" s="51">
        <v>0</v>
      </c>
      <c r="AW90" s="51">
        <v>0</v>
      </c>
      <c r="AX90" s="62"/>
      <c r="AY90" s="51">
        <v>0</v>
      </c>
      <c r="AZ90" s="51">
        <v>0</v>
      </c>
      <c r="BA90" s="51">
        <v>0</v>
      </c>
      <c r="BB90" s="85"/>
      <c r="BC90" s="51">
        <v>1</v>
      </c>
      <c r="BD90" s="51">
        <v>1</v>
      </c>
      <c r="BE90" s="51">
        <v>19978.73</v>
      </c>
      <c r="BF90" s="62"/>
      <c r="BG90" s="51">
        <v>0</v>
      </c>
      <c r="BH90" s="51">
        <v>0</v>
      </c>
      <c r="BI90" s="51">
        <v>0</v>
      </c>
      <c r="BJ90" s="62"/>
      <c r="BK90" s="92">
        <v>0</v>
      </c>
      <c r="BL90" s="92">
        <v>0</v>
      </c>
      <c r="BM90" s="92">
        <v>0</v>
      </c>
      <c r="BN90" s="66"/>
      <c r="BO90" s="51">
        <v>1</v>
      </c>
      <c r="BP90" s="51">
        <v>0</v>
      </c>
      <c r="BQ90" s="51">
        <v>0</v>
      </c>
      <c r="BR90" s="62"/>
      <c r="BS90" s="51">
        <v>5</v>
      </c>
      <c r="BT90" s="73">
        <v>1</v>
      </c>
      <c r="BU90" s="51">
        <v>19978.73</v>
      </c>
      <c r="BV90" s="129">
        <f t="shared" si="8"/>
        <v>9</v>
      </c>
      <c r="BW90" s="129">
        <f t="shared" si="9"/>
        <v>1</v>
      </c>
      <c r="BX90" s="35">
        <f t="shared" si="10"/>
        <v>11.111111111111111</v>
      </c>
      <c r="BY90" s="47">
        <f t="shared" si="11"/>
        <v>19978.73</v>
      </c>
    </row>
    <row r="91" spans="1:77">
      <c r="A91" s="120" t="s">
        <v>348</v>
      </c>
      <c r="B91" s="29">
        <v>7</v>
      </c>
      <c r="C91" s="29">
        <v>4</v>
      </c>
      <c r="D91" s="5">
        <v>262152</v>
      </c>
      <c r="E91" s="27"/>
      <c r="F91" s="29">
        <v>1</v>
      </c>
      <c r="G91" s="29">
        <v>1</v>
      </c>
      <c r="H91" s="6">
        <v>75611</v>
      </c>
      <c r="I91" s="22"/>
      <c r="J91" s="29">
        <v>2</v>
      </c>
      <c r="K91" s="29">
        <v>2</v>
      </c>
      <c r="L91" s="6">
        <v>307899.14199999999</v>
      </c>
      <c r="M91" s="22"/>
      <c r="N91" s="29">
        <v>4</v>
      </c>
      <c r="O91" s="29">
        <v>2</v>
      </c>
      <c r="P91" s="6">
        <v>320467.23</v>
      </c>
      <c r="Q91" s="22"/>
      <c r="R91" s="29">
        <v>1</v>
      </c>
      <c r="S91" s="29">
        <v>0</v>
      </c>
      <c r="T91" s="6">
        <v>0</v>
      </c>
      <c r="U91" s="22"/>
      <c r="V91" s="29">
        <v>2</v>
      </c>
      <c r="W91" s="29">
        <v>0</v>
      </c>
      <c r="X91" s="6">
        <v>0</v>
      </c>
      <c r="Y91" s="22"/>
      <c r="Z91" s="29">
        <v>17</v>
      </c>
      <c r="AA91" s="29">
        <v>9</v>
      </c>
      <c r="AB91" s="6">
        <v>966129.37199999997</v>
      </c>
      <c r="AD91" s="39" t="s">
        <v>348</v>
      </c>
      <c r="AE91" s="51">
        <v>0</v>
      </c>
      <c r="AF91" s="51">
        <v>0</v>
      </c>
      <c r="AG91" s="73">
        <v>0</v>
      </c>
      <c r="AH91" s="62"/>
      <c r="AI91" s="51">
        <v>0</v>
      </c>
      <c r="AJ91" s="51">
        <v>0</v>
      </c>
      <c r="AK91" s="51">
        <v>0</v>
      </c>
      <c r="AL91" s="62"/>
      <c r="AM91" s="51">
        <v>0</v>
      </c>
      <c r="AN91" s="51">
        <v>0</v>
      </c>
      <c r="AO91" s="51">
        <v>0</v>
      </c>
      <c r="AP91" s="62"/>
      <c r="AQ91" s="92">
        <v>0</v>
      </c>
      <c r="AR91" s="92">
        <v>0</v>
      </c>
      <c r="AS91" s="73">
        <v>0</v>
      </c>
      <c r="AT91" s="66"/>
      <c r="AU91" s="82">
        <v>2</v>
      </c>
      <c r="AV91" s="51">
        <v>0</v>
      </c>
      <c r="AW91" s="51">
        <v>0</v>
      </c>
      <c r="AX91" s="62"/>
      <c r="AY91" s="51">
        <v>1</v>
      </c>
      <c r="AZ91" s="51">
        <v>1</v>
      </c>
      <c r="BA91" s="51">
        <v>23992.655999999999</v>
      </c>
      <c r="BB91" s="85"/>
      <c r="BC91" s="51">
        <v>1</v>
      </c>
      <c r="BD91" s="51">
        <v>1</v>
      </c>
      <c r="BE91" s="51">
        <v>19999.310000000001</v>
      </c>
      <c r="BF91" s="62"/>
      <c r="BG91" s="51">
        <v>0</v>
      </c>
      <c r="BH91" s="51">
        <v>0</v>
      </c>
      <c r="BI91" s="51">
        <v>0</v>
      </c>
      <c r="BJ91" s="62"/>
      <c r="BK91" s="92">
        <v>0</v>
      </c>
      <c r="BL91" s="92">
        <v>0</v>
      </c>
      <c r="BM91" s="92">
        <v>0</v>
      </c>
      <c r="BN91" s="66"/>
      <c r="BO91" s="51">
        <v>1</v>
      </c>
      <c r="BP91" s="51">
        <v>1</v>
      </c>
      <c r="BQ91" s="51">
        <v>31739.448</v>
      </c>
      <c r="BR91" s="62"/>
      <c r="BS91" s="51">
        <v>5</v>
      </c>
      <c r="BT91" s="73">
        <v>3</v>
      </c>
      <c r="BU91" s="51">
        <v>75731.414000000004</v>
      </c>
      <c r="BV91" s="129">
        <f t="shared" si="8"/>
        <v>22</v>
      </c>
      <c r="BW91" s="129">
        <f t="shared" si="9"/>
        <v>12</v>
      </c>
      <c r="BX91" s="35">
        <f t="shared" si="10"/>
        <v>54.545454545454547</v>
      </c>
      <c r="BY91" s="47">
        <f t="shared" si="11"/>
        <v>1041860.786</v>
      </c>
    </row>
    <row r="92" spans="1:77">
      <c r="A92" s="120" t="s">
        <v>350</v>
      </c>
      <c r="B92" s="29">
        <v>4</v>
      </c>
      <c r="C92" s="29">
        <v>1</v>
      </c>
      <c r="D92" s="5">
        <v>31244.799999999999</v>
      </c>
      <c r="E92" s="27"/>
      <c r="F92" s="29">
        <v>4</v>
      </c>
      <c r="G92" s="29">
        <v>2</v>
      </c>
      <c r="H92" s="6">
        <v>126159.20000000001</v>
      </c>
      <c r="I92" s="22"/>
      <c r="J92" s="29">
        <v>0</v>
      </c>
      <c r="K92" s="29">
        <v>0</v>
      </c>
      <c r="L92" s="29">
        <v>0</v>
      </c>
      <c r="M92" s="23"/>
      <c r="N92" s="29">
        <v>1</v>
      </c>
      <c r="O92" s="29">
        <v>0</v>
      </c>
      <c r="P92" s="6">
        <v>0</v>
      </c>
      <c r="Q92" s="22"/>
      <c r="R92" s="29">
        <v>5</v>
      </c>
      <c r="S92" s="29">
        <v>0</v>
      </c>
      <c r="T92" s="6">
        <v>0</v>
      </c>
      <c r="U92" s="22"/>
      <c r="V92" s="29">
        <v>0</v>
      </c>
      <c r="W92" s="29">
        <v>0</v>
      </c>
      <c r="X92" s="6">
        <v>0</v>
      </c>
      <c r="Y92" s="22"/>
      <c r="Z92" s="29">
        <v>14</v>
      </c>
      <c r="AA92" s="29">
        <v>3</v>
      </c>
      <c r="AB92" s="6">
        <v>157404</v>
      </c>
      <c r="AD92" s="39" t="s">
        <v>350</v>
      </c>
      <c r="AE92" s="51">
        <v>0</v>
      </c>
      <c r="AF92" s="51">
        <v>0</v>
      </c>
      <c r="AG92" s="73">
        <v>0</v>
      </c>
      <c r="AH92" s="62"/>
      <c r="AI92" s="51">
        <v>1</v>
      </c>
      <c r="AJ92" s="51">
        <v>1</v>
      </c>
      <c r="AK92" s="51">
        <v>23787.200000000001</v>
      </c>
      <c r="AL92" s="62"/>
      <c r="AM92" s="51">
        <v>0</v>
      </c>
      <c r="AN92" s="51">
        <v>0</v>
      </c>
      <c r="AO92" s="51">
        <v>0</v>
      </c>
      <c r="AP92" s="62"/>
      <c r="AQ92" s="92">
        <v>0</v>
      </c>
      <c r="AR92" s="92">
        <v>0</v>
      </c>
      <c r="AS92" s="73">
        <v>0</v>
      </c>
      <c r="AT92" s="66"/>
      <c r="AU92" s="82">
        <v>0</v>
      </c>
      <c r="AV92" s="51">
        <v>0</v>
      </c>
      <c r="AW92" s="51">
        <v>0</v>
      </c>
      <c r="AX92" s="62"/>
      <c r="AY92" s="51">
        <v>0</v>
      </c>
      <c r="AZ92" s="51">
        <v>0</v>
      </c>
      <c r="BA92" s="51">
        <v>0</v>
      </c>
      <c r="BB92" s="85"/>
      <c r="BC92" s="51">
        <v>0</v>
      </c>
      <c r="BD92" s="51">
        <v>0</v>
      </c>
      <c r="BE92" s="51">
        <v>0</v>
      </c>
      <c r="BF92" s="62"/>
      <c r="BG92" s="51">
        <v>0</v>
      </c>
      <c r="BH92" s="51">
        <v>0</v>
      </c>
      <c r="BI92" s="51">
        <v>0</v>
      </c>
      <c r="BJ92" s="62"/>
      <c r="BK92" s="92">
        <v>0</v>
      </c>
      <c r="BL92" s="92">
        <v>0</v>
      </c>
      <c r="BM92" s="92">
        <v>0</v>
      </c>
      <c r="BN92" s="66"/>
      <c r="BO92" s="51">
        <v>0</v>
      </c>
      <c r="BP92" s="51">
        <v>0</v>
      </c>
      <c r="BQ92" s="51">
        <v>0</v>
      </c>
      <c r="BR92" s="62"/>
      <c r="BS92" s="51">
        <v>1</v>
      </c>
      <c r="BT92" s="73">
        <v>1</v>
      </c>
      <c r="BU92" s="51">
        <v>23787.200000000001</v>
      </c>
      <c r="BV92" s="129">
        <f t="shared" si="8"/>
        <v>15</v>
      </c>
      <c r="BW92" s="129">
        <f t="shared" si="9"/>
        <v>4</v>
      </c>
      <c r="BX92" s="35">
        <f t="shared" si="10"/>
        <v>26.666666666666668</v>
      </c>
      <c r="BY92" s="47">
        <f t="shared" si="11"/>
        <v>181191.2</v>
      </c>
    </row>
    <row r="93" spans="1:77">
      <c r="A93" s="120" t="s">
        <v>640</v>
      </c>
      <c r="B93" s="29">
        <v>0</v>
      </c>
      <c r="C93" s="29">
        <v>0</v>
      </c>
      <c r="D93" s="5">
        <v>0</v>
      </c>
      <c r="E93" s="27"/>
      <c r="F93" s="29">
        <v>0</v>
      </c>
      <c r="G93" s="29">
        <v>0</v>
      </c>
      <c r="H93" s="29">
        <v>0</v>
      </c>
      <c r="I93" s="23"/>
      <c r="J93" s="29">
        <v>0</v>
      </c>
      <c r="K93" s="29">
        <v>0</v>
      </c>
      <c r="L93" s="29">
        <v>0</v>
      </c>
      <c r="M93" s="23"/>
      <c r="N93" s="29">
        <v>0</v>
      </c>
      <c r="O93" s="29">
        <v>0</v>
      </c>
      <c r="P93" s="6">
        <v>0</v>
      </c>
      <c r="Q93" s="22"/>
      <c r="R93" s="29">
        <v>1</v>
      </c>
      <c r="S93" s="29">
        <v>0</v>
      </c>
      <c r="T93" s="6">
        <v>0</v>
      </c>
      <c r="U93" s="22"/>
      <c r="V93" s="29">
        <v>0</v>
      </c>
      <c r="W93" s="29">
        <v>0</v>
      </c>
      <c r="X93" s="6">
        <v>0</v>
      </c>
      <c r="Y93" s="22"/>
      <c r="Z93" s="29">
        <v>1</v>
      </c>
      <c r="AA93" s="29">
        <v>0</v>
      </c>
      <c r="AB93" s="6">
        <v>0</v>
      </c>
      <c r="AD93" s="39" t="s">
        <v>640</v>
      </c>
      <c r="AE93" s="51">
        <v>0</v>
      </c>
      <c r="AF93" s="51">
        <v>0</v>
      </c>
      <c r="AG93" s="73">
        <v>0</v>
      </c>
      <c r="AH93" s="62"/>
      <c r="AI93" s="51">
        <v>1</v>
      </c>
      <c r="AJ93" s="51">
        <v>0</v>
      </c>
      <c r="AK93" s="51">
        <v>0</v>
      </c>
      <c r="AL93" s="62"/>
      <c r="AM93" s="51">
        <v>0</v>
      </c>
      <c r="AN93" s="51">
        <v>0</v>
      </c>
      <c r="AO93" s="51">
        <v>0</v>
      </c>
      <c r="AP93" s="62"/>
      <c r="AQ93" s="92">
        <v>0</v>
      </c>
      <c r="AR93" s="92">
        <v>0</v>
      </c>
      <c r="AS93" s="73">
        <v>0</v>
      </c>
      <c r="AT93" s="66"/>
      <c r="AU93" s="82">
        <v>0</v>
      </c>
      <c r="AV93" s="51">
        <v>0</v>
      </c>
      <c r="AW93" s="51">
        <v>0</v>
      </c>
      <c r="AX93" s="62"/>
      <c r="AY93" s="51">
        <v>0</v>
      </c>
      <c r="AZ93" s="51">
        <v>0</v>
      </c>
      <c r="BA93" s="51">
        <v>0</v>
      </c>
      <c r="BB93" s="85"/>
      <c r="BC93" s="51">
        <v>1</v>
      </c>
      <c r="BD93" s="51">
        <v>0</v>
      </c>
      <c r="BE93" s="51">
        <v>0</v>
      </c>
      <c r="BF93" s="62"/>
      <c r="BG93" s="51">
        <v>0</v>
      </c>
      <c r="BH93" s="51">
        <v>0</v>
      </c>
      <c r="BI93" s="51">
        <v>0</v>
      </c>
      <c r="BJ93" s="62"/>
      <c r="BK93" s="92">
        <v>0</v>
      </c>
      <c r="BL93" s="92">
        <v>0</v>
      </c>
      <c r="BM93" s="92">
        <v>0</v>
      </c>
      <c r="BN93" s="66"/>
      <c r="BO93" s="51">
        <v>0</v>
      </c>
      <c r="BP93" s="51">
        <v>0</v>
      </c>
      <c r="BQ93" s="51">
        <v>0</v>
      </c>
      <c r="BR93" s="62"/>
      <c r="BS93" s="51">
        <v>2</v>
      </c>
      <c r="BT93" s="73">
        <v>0</v>
      </c>
      <c r="BU93" s="51">
        <v>0</v>
      </c>
      <c r="BV93" s="129">
        <f t="shared" si="8"/>
        <v>3</v>
      </c>
      <c r="BW93" s="129">
        <f t="shared" si="9"/>
        <v>0</v>
      </c>
      <c r="BX93" s="35">
        <f t="shared" si="10"/>
        <v>0</v>
      </c>
      <c r="BY93" s="47">
        <f t="shared" si="11"/>
        <v>0</v>
      </c>
    </row>
    <row r="94" spans="1:77">
      <c r="A94" s="120" t="s">
        <v>354</v>
      </c>
      <c r="B94" s="29">
        <v>1</v>
      </c>
      <c r="C94" s="29">
        <v>0</v>
      </c>
      <c r="D94" s="5">
        <v>0</v>
      </c>
      <c r="E94" s="27"/>
      <c r="F94" s="29">
        <v>1</v>
      </c>
      <c r="G94" s="29">
        <v>0</v>
      </c>
      <c r="H94" s="6">
        <v>0</v>
      </c>
      <c r="I94" s="22"/>
      <c r="J94" s="29">
        <v>0</v>
      </c>
      <c r="K94" s="29">
        <v>0</v>
      </c>
      <c r="L94" s="29">
        <v>0</v>
      </c>
      <c r="M94" s="23"/>
      <c r="N94" s="29">
        <v>0</v>
      </c>
      <c r="O94" s="29">
        <v>0</v>
      </c>
      <c r="P94" s="6">
        <v>0</v>
      </c>
      <c r="Q94" s="22"/>
      <c r="R94" s="29">
        <v>3</v>
      </c>
      <c r="S94" s="29">
        <v>1</v>
      </c>
      <c r="T94" s="6">
        <v>486405.62400000001</v>
      </c>
      <c r="U94" s="22"/>
      <c r="V94" s="29">
        <v>0</v>
      </c>
      <c r="W94" s="29">
        <v>0</v>
      </c>
      <c r="X94" s="6">
        <v>0</v>
      </c>
      <c r="Y94" s="22"/>
      <c r="Z94" s="29">
        <v>5</v>
      </c>
      <c r="AA94" s="29">
        <v>1</v>
      </c>
      <c r="AB94" s="6">
        <v>486405.62400000001</v>
      </c>
      <c r="AD94" s="39" t="s">
        <v>354</v>
      </c>
      <c r="AE94" s="51">
        <v>0</v>
      </c>
      <c r="AF94" s="51">
        <v>0</v>
      </c>
      <c r="AG94" s="73">
        <v>0</v>
      </c>
      <c r="AH94" s="62"/>
      <c r="AI94" s="51">
        <v>1</v>
      </c>
      <c r="AJ94" s="51">
        <v>0</v>
      </c>
      <c r="AK94" s="51">
        <v>0</v>
      </c>
      <c r="AL94" s="62"/>
      <c r="AM94" s="51">
        <v>0</v>
      </c>
      <c r="AN94" s="51">
        <v>0</v>
      </c>
      <c r="AO94" s="51">
        <v>0</v>
      </c>
      <c r="AP94" s="62"/>
      <c r="AQ94" s="92">
        <v>0</v>
      </c>
      <c r="AR94" s="92">
        <v>0</v>
      </c>
      <c r="AS94" s="73">
        <v>0</v>
      </c>
      <c r="AT94" s="66"/>
      <c r="AU94" s="82">
        <v>1</v>
      </c>
      <c r="AV94" s="51">
        <v>0</v>
      </c>
      <c r="AW94" s="51">
        <v>0</v>
      </c>
      <c r="AX94" s="62"/>
      <c r="AY94" s="51">
        <v>1</v>
      </c>
      <c r="AZ94" s="51">
        <v>1</v>
      </c>
      <c r="BA94" s="51">
        <v>19914.903999999999</v>
      </c>
      <c r="BB94" s="85"/>
      <c r="BC94" s="51">
        <v>0</v>
      </c>
      <c r="BD94" s="51">
        <v>0</v>
      </c>
      <c r="BE94" s="51">
        <v>0</v>
      </c>
      <c r="BF94" s="62"/>
      <c r="BG94" s="51">
        <v>0</v>
      </c>
      <c r="BH94" s="51">
        <v>0</v>
      </c>
      <c r="BI94" s="51">
        <v>0</v>
      </c>
      <c r="BJ94" s="62"/>
      <c r="BK94" s="92">
        <v>0</v>
      </c>
      <c r="BL94" s="92">
        <v>0</v>
      </c>
      <c r="BM94" s="92">
        <v>0</v>
      </c>
      <c r="BN94" s="66"/>
      <c r="BO94" s="51">
        <v>0</v>
      </c>
      <c r="BP94" s="51">
        <v>0</v>
      </c>
      <c r="BQ94" s="51">
        <v>0</v>
      </c>
      <c r="BR94" s="62"/>
      <c r="BS94" s="51">
        <v>3</v>
      </c>
      <c r="BT94" s="73">
        <v>1</v>
      </c>
      <c r="BU94" s="51">
        <v>19914.903999999999</v>
      </c>
      <c r="BV94" s="129">
        <f t="shared" si="8"/>
        <v>8</v>
      </c>
      <c r="BW94" s="129">
        <f t="shared" si="9"/>
        <v>2</v>
      </c>
      <c r="BX94" s="35">
        <f t="shared" si="10"/>
        <v>25</v>
      </c>
      <c r="BY94" s="47">
        <f t="shared" si="11"/>
        <v>506320.52799999999</v>
      </c>
    </row>
    <row r="95" spans="1:77">
      <c r="A95" s="120" t="s">
        <v>355</v>
      </c>
      <c r="B95" s="29">
        <v>2</v>
      </c>
      <c r="C95" s="29">
        <v>1</v>
      </c>
      <c r="D95" s="5">
        <v>91460</v>
      </c>
      <c r="E95" s="27"/>
      <c r="F95" s="29">
        <v>1</v>
      </c>
      <c r="G95" s="29">
        <v>0</v>
      </c>
      <c r="H95" s="6">
        <v>0</v>
      </c>
      <c r="I95" s="22"/>
      <c r="J95" s="29">
        <v>0</v>
      </c>
      <c r="K95" s="29">
        <v>0</v>
      </c>
      <c r="L95" s="29">
        <v>0</v>
      </c>
      <c r="M95" s="23"/>
      <c r="N95" s="29">
        <v>0</v>
      </c>
      <c r="O95" s="29">
        <v>0</v>
      </c>
      <c r="P95" s="6">
        <v>0</v>
      </c>
      <c r="Q95" s="22"/>
      <c r="R95" s="29">
        <v>1</v>
      </c>
      <c r="S95" s="29">
        <v>0</v>
      </c>
      <c r="T95" s="6">
        <v>0</v>
      </c>
      <c r="U95" s="22"/>
      <c r="V95" s="29">
        <v>3</v>
      </c>
      <c r="W95" s="29">
        <v>2</v>
      </c>
      <c r="X95" s="6">
        <v>66114.356</v>
      </c>
      <c r="Y95" s="22"/>
      <c r="Z95" s="29">
        <v>7</v>
      </c>
      <c r="AA95" s="29">
        <v>3</v>
      </c>
      <c r="AB95" s="6">
        <v>157574.356</v>
      </c>
      <c r="AD95" s="39" t="s">
        <v>355</v>
      </c>
      <c r="AE95" s="51">
        <v>0</v>
      </c>
      <c r="AF95" s="51">
        <v>0</v>
      </c>
      <c r="AG95" s="73">
        <v>0</v>
      </c>
      <c r="AH95" s="62"/>
      <c r="AI95" s="51">
        <v>0</v>
      </c>
      <c r="AJ95" s="51">
        <v>0</v>
      </c>
      <c r="AK95" s="51">
        <v>0</v>
      </c>
      <c r="AL95" s="62"/>
      <c r="AM95" s="51">
        <v>0</v>
      </c>
      <c r="AN95" s="51">
        <v>0</v>
      </c>
      <c r="AO95" s="51">
        <v>0</v>
      </c>
      <c r="AP95" s="62"/>
      <c r="AQ95" s="92">
        <v>0</v>
      </c>
      <c r="AR95" s="92">
        <v>0</v>
      </c>
      <c r="AS95" s="73">
        <v>0</v>
      </c>
      <c r="AT95" s="66"/>
      <c r="AU95" s="82">
        <v>1</v>
      </c>
      <c r="AV95" s="51">
        <v>0</v>
      </c>
      <c r="AW95" s="51">
        <v>0</v>
      </c>
      <c r="AX95" s="62"/>
      <c r="AY95" s="51">
        <v>0</v>
      </c>
      <c r="AZ95" s="51">
        <v>0</v>
      </c>
      <c r="BA95" s="51">
        <v>0</v>
      </c>
      <c r="BB95" s="85"/>
      <c r="BC95" s="51">
        <v>1</v>
      </c>
      <c r="BD95" s="51">
        <v>0</v>
      </c>
      <c r="BE95" s="51">
        <v>0</v>
      </c>
      <c r="BF95" s="62"/>
      <c r="BG95" s="51">
        <v>0</v>
      </c>
      <c r="BH95" s="51">
        <v>0</v>
      </c>
      <c r="BI95" s="51">
        <v>0</v>
      </c>
      <c r="BJ95" s="62"/>
      <c r="BK95" s="92">
        <v>0</v>
      </c>
      <c r="BL95" s="92">
        <v>0</v>
      </c>
      <c r="BM95" s="92">
        <v>0</v>
      </c>
      <c r="BN95" s="66"/>
      <c r="BO95" s="51">
        <v>0</v>
      </c>
      <c r="BP95" s="51">
        <v>0</v>
      </c>
      <c r="BQ95" s="51">
        <v>0</v>
      </c>
      <c r="BR95" s="62"/>
      <c r="BS95" s="51">
        <v>2</v>
      </c>
      <c r="BT95" s="73">
        <v>0</v>
      </c>
      <c r="BU95" s="51">
        <v>0</v>
      </c>
      <c r="BV95" s="129">
        <f t="shared" si="8"/>
        <v>9</v>
      </c>
      <c r="BW95" s="129">
        <f t="shared" si="9"/>
        <v>3</v>
      </c>
      <c r="BX95" s="35">
        <f t="shared" si="10"/>
        <v>33.333333333333336</v>
      </c>
      <c r="BY95" s="47">
        <f t="shared" si="11"/>
        <v>157574.356</v>
      </c>
    </row>
    <row r="96" spans="1:77">
      <c r="A96" s="120" t="s">
        <v>356</v>
      </c>
      <c r="B96" s="29">
        <v>0</v>
      </c>
      <c r="C96" s="29">
        <v>0</v>
      </c>
      <c r="D96" s="5">
        <v>0</v>
      </c>
      <c r="E96" s="27"/>
      <c r="F96" s="29">
        <v>1</v>
      </c>
      <c r="G96" s="29">
        <v>1</v>
      </c>
      <c r="H96" s="6">
        <v>53480.800000000003</v>
      </c>
      <c r="I96" s="23"/>
      <c r="J96" s="29">
        <v>1</v>
      </c>
      <c r="K96" s="29">
        <v>0</v>
      </c>
      <c r="L96" s="6">
        <v>0</v>
      </c>
      <c r="M96" s="22"/>
      <c r="N96" s="29">
        <v>0</v>
      </c>
      <c r="O96" s="29">
        <v>0</v>
      </c>
      <c r="P96" s="6">
        <v>0</v>
      </c>
      <c r="Q96" s="22"/>
      <c r="R96" s="29">
        <v>0</v>
      </c>
      <c r="S96" s="29">
        <v>0</v>
      </c>
      <c r="T96" s="6">
        <v>0</v>
      </c>
      <c r="U96" s="22"/>
      <c r="V96" s="29">
        <v>0</v>
      </c>
      <c r="W96" s="29">
        <v>0</v>
      </c>
      <c r="X96" s="6">
        <v>0</v>
      </c>
      <c r="Y96" s="22"/>
      <c r="Z96" s="29">
        <v>2</v>
      </c>
      <c r="AA96" s="29">
        <v>1</v>
      </c>
      <c r="AB96" s="6">
        <v>53480.800000000003</v>
      </c>
      <c r="BV96" s="129">
        <f t="shared" si="8"/>
        <v>2</v>
      </c>
      <c r="BW96" s="129">
        <f t="shared" si="9"/>
        <v>1</v>
      </c>
      <c r="BX96" s="35">
        <f t="shared" si="10"/>
        <v>50</v>
      </c>
      <c r="BY96" s="47">
        <f t="shared" si="11"/>
        <v>53480.800000000003</v>
      </c>
    </row>
    <row r="97" spans="1:77">
      <c r="A97" s="120" t="s">
        <v>388</v>
      </c>
      <c r="B97" s="29">
        <v>0</v>
      </c>
      <c r="C97" s="29">
        <v>0</v>
      </c>
      <c r="D97" s="5">
        <v>0</v>
      </c>
      <c r="E97" s="27"/>
      <c r="F97" s="29">
        <v>0</v>
      </c>
      <c r="G97" s="29">
        <v>0</v>
      </c>
      <c r="H97" s="29">
        <v>0</v>
      </c>
      <c r="I97" s="23"/>
      <c r="J97" s="29">
        <v>0</v>
      </c>
      <c r="K97" s="29">
        <v>0</v>
      </c>
      <c r="L97" s="29">
        <v>0</v>
      </c>
      <c r="M97" s="23"/>
      <c r="N97" s="29">
        <v>0</v>
      </c>
      <c r="O97" s="29">
        <v>0</v>
      </c>
      <c r="P97" s="6">
        <v>0</v>
      </c>
      <c r="Q97" s="22"/>
      <c r="R97" s="29">
        <v>0</v>
      </c>
      <c r="S97" s="29">
        <v>0</v>
      </c>
      <c r="T97" s="6">
        <v>0</v>
      </c>
      <c r="U97" s="22"/>
      <c r="V97" s="29">
        <v>4</v>
      </c>
      <c r="W97" s="29">
        <v>2</v>
      </c>
      <c r="X97" s="6">
        <v>71950.271999999997</v>
      </c>
      <c r="Y97" s="22"/>
      <c r="Z97" s="29">
        <v>4</v>
      </c>
      <c r="AA97" s="29">
        <v>2</v>
      </c>
      <c r="AB97" s="6">
        <v>71950.271999999997</v>
      </c>
      <c r="AD97" s="39" t="s">
        <v>703</v>
      </c>
      <c r="AE97" s="51">
        <v>0</v>
      </c>
      <c r="AF97" s="51">
        <v>0</v>
      </c>
      <c r="AG97" s="73">
        <v>0</v>
      </c>
      <c r="AH97" s="62"/>
      <c r="AI97" s="51">
        <v>0</v>
      </c>
      <c r="AJ97" s="51">
        <v>0</v>
      </c>
      <c r="AK97" s="51">
        <v>0</v>
      </c>
      <c r="AL97" s="62"/>
      <c r="AM97" s="51">
        <v>2</v>
      </c>
      <c r="AN97" s="51">
        <v>0</v>
      </c>
      <c r="AO97" s="51">
        <v>0</v>
      </c>
      <c r="AP97" s="62"/>
      <c r="AQ97" s="92">
        <v>0</v>
      </c>
      <c r="AR97" s="92">
        <v>0</v>
      </c>
      <c r="AS97" s="73">
        <v>0</v>
      </c>
      <c r="AT97" s="66"/>
      <c r="AU97" s="82">
        <v>0</v>
      </c>
      <c r="AV97" s="51">
        <v>0</v>
      </c>
      <c r="AW97" s="51">
        <v>0</v>
      </c>
      <c r="AX97" s="62"/>
      <c r="AY97" s="51">
        <v>0</v>
      </c>
      <c r="AZ97" s="51">
        <v>0</v>
      </c>
      <c r="BA97" s="51">
        <v>0</v>
      </c>
      <c r="BB97" s="85"/>
      <c r="BC97" s="51">
        <v>0</v>
      </c>
      <c r="BD97" s="51">
        <v>0</v>
      </c>
      <c r="BE97" s="51">
        <v>0</v>
      </c>
      <c r="BF97" s="62"/>
      <c r="BG97" s="51">
        <v>0</v>
      </c>
      <c r="BH97" s="51">
        <v>0</v>
      </c>
      <c r="BI97" s="51">
        <v>0</v>
      </c>
      <c r="BJ97" s="62"/>
      <c r="BK97" s="92">
        <v>0</v>
      </c>
      <c r="BL97" s="92">
        <v>0</v>
      </c>
      <c r="BM97" s="92">
        <v>0</v>
      </c>
      <c r="BN97" s="66"/>
      <c r="BO97" s="51">
        <v>0</v>
      </c>
      <c r="BP97" s="51">
        <v>0</v>
      </c>
      <c r="BQ97" s="51">
        <v>0</v>
      </c>
      <c r="BR97" s="62"/>
      <c r="BS97" s="51">
        <v>2</v>
      </c>
      <c r="BT97" s="73">
        <v>0</v>
      </c>
      <c r="BU97" s="51">
        <v>0</v>
      </c>
      <c r="BV97" s="129">
        <f t="shared" si="8"/>
        <v>6</v>
      </c>
      <c r="BW97" s="129">
        <f t="shared" si="9"/>
        <v>2</v>
      </c>
      <c r="BX97" s="35">
        <f t="shared" si="10"/>
        <v>33.333333333333336</v>
      </c>
      <c r="BY97" s="47">
        <f t="shared" si="11"/>
        <v>71950.271999999997</v>
      </c>
    </row>
    <row r="98" spans="1:77">
      <c r="A98" s="120" t="s">
        <v>360</v>
      </c>
      <c r="B98" s="29">
        <v>3</v>
      </c>
      <c r="C98" s="29">
        <v>1</v>
      </c>
      <c r="D98" s="5">
        <v>20511.2</v>
      </c>
      <c r="E98" s="27"/>
      <c r="F98" s="29">
        <v>1</v>
      </c>
      <c r="G98" s="29">
        <v>0</v>
      </c>
      <c r="H98" s="6">
        <v>0</v>
      </c>
      <c r="I98" s="22"/>
      <c r="J98" s="29">
        <v>0</v>
      </c>
      <c r="K98" s="29">
        <v>0</v>
      </c>
      <c r="L98" s="29">
        <v>0</v>
      </c>
      <c r="M98" s="23"/>
      <c r="N98" s="29">
        <v>0</v>
      </c>
      <c r="O98" s="29">
        <v>0</v>
      </c>
      <c r="P98" s="6">
        <v>0</v>
      </c>
      <c r="Q98" s="22"/>
      <c r="R98" s="29">
        <v>3</v>
      </c>
      <c r="S98" s="29">
        <v>0</v>
      </c>
      <c r="T98" s="6">
        <v>0</v>
      </c>
      <c r="U98" s="22"/>
      <c r="V98" s="29">
        <v>0</v>
      </c>
      <c r="W98" s="29">
        <v>0</v>
      </c>
      <c r="X98" s="6">
        <v>0</v>
      </c>
      <c r="Y98" s="22"/>
      <c r="Z98" s="29">
        <v>7</v>
      </c>
      <c r="AA98" s="29">
        <v>1</v>
      </c>
      <c r="AB98" s="6">
        <v>20511.2</v>
      </c>
      <c r="AD98" s="39" t="s">
        <v>704</v>
      </c>
      <c r="AE98" s="51">
        <v>0</v>
      </c>
      <c r="AF98" s="51">
        <v>0</v>
      </c>
      <c r="AG98" s="73">
        <v>0</v>
      </c>
      <c r="AH98" s="62"/>
      <c r="AI98" s="51">
        <v>2</v>
      </c>
      <c r="AJ98" s="51">
        <v>0</v>
      </c>
      <c r="AK98" s="51">
        <v>0</v>
      </c>
      <c r="AL98" s="62"/>
      <c r="AM98" s="51">
        <v>1</v>
      </c>
      <c r="AN98" s="51">
        <v>0</v>
      </c>
      <c r="AO98" s="51">
        <v>0</v>
      </c>
      <c r="AP98" s="62"/>
      <c r="AQ98" s="92">
        <v>1</v>
      </c>
      <c r="AR98" s="92">
        <v>1</v>
      </c>
      <c r="AS98" s="73">
        <v>11999.424000000001</v>
      </c>
      <c r="AT98" s="66"/>
      <c r="AU98" s="82">
        <v>2</v>
      </c>
      <c r="AV98" s="51">
        <v>0</v>
      </c>
      <c r="AW98" s="51">
        <v>0</v>
      </c>
      <c r="AX98" s="62"/>
      <c r="AY98" s="51">
        <v>2</v>
      </c>
      <c r="AZ98" s="51">
        <v>1</v>
      </c>
      <c r="BA98" s="51">
        <v>23901.3839999999</v>
      </c>
      <c r="BB98" s="85"/>
      <c r="BC98" s="51">
        <v>1</v>
      </c>
      <c r="BD98" s="51">
        <v>0</v>
      </c>
      <c r="BE98" s="51">
        <v>0</v>
      </c>
      <c r="BF98" s="62"/>
      <c r="BG98" s="51">
        <v>0</v>
      </c>
      <c r="BH98" s="51">
        <v>0</v>
      </c>
      <c r="BI98" s="51">
        <v>0</v>
      </c>
      <c r="BJ98" s="62"/>
      <c r="BK98" s="92">
        <v>0</v>
      </c>
      <c r="BL98" s="92">
        <v>0</v>
      </c>
      <c r="BM98" s="51">
        <v>0</v>
      </c>
      <c r="BN98" s="66"/>
      <c r="BO98" s="51">
        <v>2</v>
      </c>
      <c r="BP98" s="51">
        <v>2</v>
      </c>
      <c r="BQ98" s="51">
        <v>51803.968000000001</v>
      </c>
      <c r="BR98" s="62"/>
      <c r="BS98" s="51">
        <v>10</v>
      </c>
      <c r="BT98" s="73">
        <v>3</v>
      </c>
      <c r="BU98" s="51">
        <v>75705.351999999897</v>
      </c>
      <c r="BV98" s="129">
        <f t="shared" si="8"/>
        <v>17</v>
      </c>
      <c r="BW98" s="129">
        <f t="shared" si="9"/>
        <v>4</v>
      </c>
      <c r="BX98" s="35">
        <f t="shared" si="10"/>
        <v>23.529411764705884</v>
      </c>
      <c r="BY98" s="47">
        <f t="shared" si="11"/>
        <v>96216.551999999894</v>
      </c>
    </row>
    <row r="99" spans="1:77">
      <c r="A99" s="120" t="s">
        <v>359</v>
      </c>
      <c r="B99" s="29">
        <v>5</v>
      </c>
      <c r="C99" s="29">
        <v>2</v>
      </c>
      <c r="D99" s="5">
        <v>92312</v>
      </c>
      <c r="E99" s="27"/>
      <c r="F99" s="29">
        <v>3</v>
      </c>
      <c r="G99" s="29">
        <v>2</v>
      </c>
      <c r="H99" s="6">
        <v>123884</v>
      </c>
      <c r="I99" s="22"/>
      <c r="J99" s="29">
        <v>0</v>
      </c>
      <c r="K99" s="29">
        <v>0</v>
      </c>
      <c r="L99" s="29">
        <v>0</v>
      </c>
      <c r="M99" s="23"/>
      <c r="N99" s="29">
        <v>0</v>
      </c>
      <c r="O99" s="29">
        <v>0</v>
      </c>
      <c r="P99" s="6">
        <v>0</v>
      </c>
      <c r="Q99" s="22"/>
      <c r="R99" s="29">
        <v>3</v>
      </c>
      <c r="S99" s="29">
        <v>0</v>
      </c>
      <c r="T99" s="6">
        <v>0</v>
      </c>
      <c r="U99" s="22"/>
      <c r="V99" s="29">
        <v>2</v>
      </c>
      <c r="W99" s="29">
        <v>1</v>
      </c>
      <c r="X99" s="6">
        <v>35990.292000000001</v>
      </c>
      <c r="Y99" s="22"/>
      <c r="Z99" s="29">
        <v>13</v>
      </c>
      <c r="AA99" s="29">
        <v>5</v>
      </c>
      <c r="AB99" s="6">
        <v>252186.29200000002</v>
      </c>
      <c r="AD99" s="39" t="s">
        <v>359</v>
      </c>
      <c r="AE99" s="51">
        <v>0</v>
      </c>
      <c r="AF99" s="51">
        <v>0</v>
      </c>
      <c r="AG99" s="73">
        <v>0</v>
      </c>
      <c r="AH99" s="62"/>
      <c r="AI99" s="51">
        <v>2</v>
      </c>
      <c r="AJ99" s="51">
        <v>1</v>
      </c>
      <c r="AK99" s="51">
        <v>16322.512000000001</v>
      </c>
      <c r="AL99" s="62"/>
      <c r="AM99" s="51">
        <v>2</v>
      </c>
      <c r="AN99" s="51">
        <v>1</v>
      </c>
      <c r="AO99" s="51">
        <v>31420.799999999999</v>
      </c>
      <c r="AP99" s="62"/>
      <c r="AQ99" s="92">
        <v>0</v>
      </c>
      <c r="AR99" s="92">
        <v>0</v>
      </c>
      <c r="AS99" s="73">
        <v>0</v>
      </c>
      <c r="AT99" s="66"/>
      <c r="AU99" s="82">
        <v>1</v>
      </c>
      <c r="AV99" s="51">
        <v>0</v>
      </c>
      <c r="AW99" s="51">
        <v>0</v>
      </c>
      <c r="AX99" s="62"/>
      <c r="AY99" s="51">
        <v>0</v>
      </c>
      <c r="AZ99" s="51">
        <v>0</v>
      </c>
      <c r="BA99" s="51">
        <v>0</v>
      </c>
      <c r="BB99" s="85"/>
      <c r="BC99" s="51">
        <v>0</v>
      </c>
      <c r="BD99" s="51">
        <v>0</v>
      </c>
      <c r="BE99" s="51">
        <v>0</v>
      </c>
      <c r="BF99" s="62"/>
      <c r="BG99" s="51">
        <v>0</v>
      </c>
      <c r="BH99" s="51">
        <v>0</v>
      </c>
      <c r="BI99" s="51">
        <v>0</v>
      </c>
      <c r="BJ99" s="62"/>
      <c r="BK99" s="92">
        <v>0</v>
      </c>
      <c r="BL99" s="92">
        <v>0</v>
      </c>
      <c r="BM99" s="92">
        <v>0</v>
      </c>
      <c r="BN99" s="66"/>
      <c r="BO99" s="51">
        <v>1</v>
      </c>
      <c r="BP99" s="51">
        <v>1</v>
      </c>
      <c r="BQ99" s="51">
        <v>14102</v>
      </c>
      <c r="BR99" s="62"/>
      <c r="BS99" s="51">
        <v>5</v>
      </c>
      <c r="BT99" s="73">
        <v>2</v>
      </c>
      <c r="BU99" s="51">
        <v>47743.311999999998</v>
      </c>
      <c r="BV99" s="129">
        <f t="shared" si="8"/>
        <v>18</v>
      </c>
      <c r="BW99" s="129">
        <f t="shared" si="9"/>
        <v>7</v>
      </c>
      <c r="BX99" s="35">
        <f t="shared" si="10"/>
        <v>38.888888888888886</v>
      </c>
      <c r="BY99" s="47">
        <f t="shared" si="11"/>
        <v>299929.60399999999</v>
      </c>
    </row>
    <row r="100" spans="1:77">
      <c r="A100" s="120" t="s">
        <v>362</v>
      </c>
      <c r="B100" s="29">
        <v>3</v>
      </c>
      <c r="C100" s="29">
        <v>1</v>
      </c>
      <c r="D100" s="5">
        <v>59483.8</v>
      </c>
      <c r="E100" s="27"/>
      <c r="F100" s="29">
        <v>1</v>
      </c>
      <c r="G100" s="29">
        <v>0</v>
      </c>
      <c r="H100" s="6">
        <v>0</v>
      </c>
      <c r="I100" s="22"/>
      <c r="J100" s="29">
        <v>0</v>
      </c>
      <c r="K100" s="29">
        <v>0</v>
      </c>
      <c r="L100" s="29">
        <v>0</v>
      </c>
      <c r="M100" s="23"/>
      <c r="N100" s="29">
        <v>0</v>
      </c>
      <c r="O100" s="29">
        <v>0</v>
      </c>
      <c r="P100" s="6">
        <v>0</v>
      </c>
      <c r="Q100" s="22"/>
      <c r="R100" s="29">
        <v>1</v>
      </c>
      <c r="S100" s="29">
        <v>0</v>
      </c>
      <c r="T100" s="6">
        <v>0</v>
      </c>
      <c r="U100" s="22"/>
      <c r="V100" s="29">
        <v>3</v>
      </c>
      <c r="W100" s="29">
        <v>0</v>
      </c>
      <c r="X100" s="6">
        <v>0</v>
      </c>
      <c r="Y100" s="22"/>
      <c r="Z100" s="29">
        <v>8</v>
      </c>
      <c r="AA100" s="29">
        <v>1</v>
      </c>
      <c r="AB100" s="6">
        <v>59483.8</v>
      </c>
      <c r="AD100" s="39" t="s">
        <v>362</v>
      </c>
      <c r="AE100" s="51">
        <v>0</v>
      </c>
      <c r="AF100" s="51">
        <v>0</v>
      </c>
      <c r="AG100" s="73">
        <v>0</v>
      </c>
      <c r="AH100" s="62"/>
      <c r="AI100" s="51">
        <v>0</v>
      </c>
      <c r="AJ100" s="51">
        <v>0</v>
      </c>
      <c r="AK100" s="51">
        <v>0</v>
      </c>
      <c r="AL100" s="62"/>
      <c r="AM100" s="51">
        <v>0</v>
      </c>
      <c r="AN100" s="51">
        <v>0</v>
      </c>
      <c r="AO100" s="51">
        <v>0</v>
      </c>
      <c r="AP100" s="62"/>
      <c r="AQ100" s="92">
        <v>0</v>
      </c>
      <c r="AR100" s="92">
        <v>0</v>
      </c>
      <c r="AS100" s="73">
        <v>0</v>
      </c>
      <c r="AT100" s="66"/>
      <c r="AU100" s="82">
        <v>1</v>
      </c>
      <c r="AV100" s="51">
        <v>1</v>
      </c>
      <c r="AW100" s="51">
        <v>23868.671999999999</v>
      </c>
      <c r="AX100" s="62"/>
      <c r="AY100" s="51">
        <v>0</v>
      </c>
      <c r="AZ100" s="51">
        <v>0</v>
      </c>
      <c r="BA100" s="51">
        <v>0</v>
      </c>
      <c r="BB100" s="85"/>
      <c r="BC100" s="51">
        <v>0</v>
      </c>
      <c r="BD100" s="51">
        <v>0</v>
      </c>
      <c r="BE100" s="51">
        <v>0</v>
      </c>
      <c r="BF100" s="62"/>
      <c r="BG100" s="51">
        <v>0</v>
      </c>
      <c r="BH100" s="51">
        <v>0</v>
      </c>
      <c r="BI100" s="51">
        <v>0</v>
      </c>
      <c r="BJ100" s="62"/>
      <c r="BK100" s="92">
        <v>0</v>
      </c>
      <c r="BL100" s="92">
        <v>0</v>
      </c>
      <c r="BM100" s="92">
        <v>0</v>
      </c>
      <c r="BN100" s="66"/>
      <c r="BO100" s="51">
        <v>0</v>
      </c>
      <c r="BP100" s="51">
        <v>0</v>
      </c>
      <c r="BQ100" s="51">
        <v>0</v>
      </c>
      <c r="BR100" s="62"/>
      <c r="BS100" s="51">
        <v>1</v>
      </c>
      <c r="BT100" s="73">
        <v>1</v>
      </c>
      <c r="BU100" s="51">
        <v>23868.671999999999</v>
      </c>
      <c r="BV100" s="129">
        <f t="shared" si="8"/>
        <v>9</v>
      </c>
      <c r="BW100" s="129">
        <f t="shared" si="9"/>
        <v>2</v>
      </c>
      <c r="BX100" s="35">
        <f t="shared" si="10"/>
        <v>22.222222222222221</v>
      </c>
      <c r="BY100" s="47">
        <f t="shared" si="11"/>
        <v>83352.472000000009</v>
      </c>
    </row>
    <row r="101" spans="1:77">
      <c r="A101" s="120" t="s">
        <v>705</v>
      </c>
      <c r="B101" s="29">
        <v>2</v>
      </c>
      <c r="C101" s="29">
        <v>2</v>
      </c>
      <c r="D101" s="5">
        <v>74804.799999999988</v>
      </c>
      <c r="E101" s="27"/>
      <c r="F101" s="29">
        <v>0</v>
      </c>
      <c r="G101" s="29">
        <v>0</v>
      </c>
      <c r="H101" s="29">
        <v>0</v>
      </c>
      <c r="I101" s="23"/>
      <c r="J101" s="29">
        <v>0</v>
      </c>
      <c r="K101" s="29">
        <v>0</v>
      </c>
      <c r="L101" s="29">
        <v>0</v>
      </c>
      <c r="M101" s="23"/>
      <c r="N101" s="29">
        <v>0</v>
      </c>
      <c r="O101" s="29">
        <v>0</v>
      </c>
      <c r="P101" s="6">
        <v>0</v>
      </c>
      <c r="Q101" s="22"/>
      <c r="R101" s="29">
        <v>2</v>
      </c>
      <c r="S101" s="29">
        <v>1</v>
      </c>
      <c r="T101" s="6">
        <v>525042.66399999999</v>
      </c>
      <c r="U101" s="22"/>
      <c r="V101" s="29">
        <v>0</v>
      </c>
      <c r="W101" s="29">
        <v>0</v>
      </c>
      <c r="X101" s="6">
        <v>0</v>
      </c>
      <c r="Y101" s="22"/>
      <c r="Z101" s="29">
        <v>4</v>
      </c>
      <c r="AA101" s="29">
        <v>3</v>
      </c>
      <c r="AB101" s="6">
        <v>599847.46399999992</v>
      </c>
      <c r="AD101" s="39" t="s">
        <v>705</v>
      </c>
      <c r="AE101" s="51">
        <v>0</v>
      </c>
      <c r="AF101" s="51">
        <v>0</v>
      </c>
      <c r="AG101" s="73">
        <v>0</v>
      </c>
      <c r="AH101" s="62"/>
      <c r="AI101" s="51">
        <v>0</v>
      </c>
      <c r="AJ101" s="51">
        <v>0</v>
      </c>
      <c r="AK101" s="51">
        <v>0</v>
      </c>
      <c r="AL101" s="62"/>
      <c r="AM101" s="51">
        <v>0</v>
      </c>
      <c r="AN101" s="51">
        <v>0</v>
      </c>
      <c r="AO101" s="51">
        <v>0</v>
      </c>
      <c r="AP101" s="62"/>
      <c r="AQ101" s="92">
        <v>0</v>
      </c>
      <c r="AR101" s="92">
        <v>0</v>
      </c>
      <c r="AS101" s="73">
        <v>0</v>
      </c>
      <c r="AT101" s="66"/>
      <c r="AU101" s="82">
        <v>0</v>
      </c>
      <c r="AV101" s="51">
        <v>0</v>
      </c>
      <c r="AW101" s="51">
        <v>0</v>
      </c>
      <c r="AX101" s="62"/>
      <c r="AY101" s="51">
        <v>0</v>
      </c>
      <c r="AZ101" s="51">
        <v>0</v>
      </c>
      <c r="BA101" s="51">
        <v>0</v>
      </c>
      <c r="BB101" s="85"/>
      <c r="BC101" s="51">
        <v>1</v>
      </c>
      <c r="BD101" s="51">
        <v>0</v>
      </c>
      <c r="BE101" s="51">
        <v>0</v>
      </c>
      <c r="BF101" s="62"/>
      <c r="BG101" s="51">
        <v>0</v>
      </c>
      <c r="BH101" s="51">
        <v>0</v>
      </c>
      <c r="BI101" s="51">
        <v>0</v>
      </c>
      <c r="BJ101" s="62"/>
      <c r="BK101" s="92">
        <v>0</v>
      </c>
      <c r="BL101" s="92">
        <v>0</v>
      </c>
      <c r="BM101" s="92">
        <v>0</v>
      </c>
      <c r="BN101" s="66"/>
      <c r="BO101" s="51">
        <v>0</v>
      </c>
      <c r="BP101" s="51">
        <v>0</v>
      </c>
      <c r="BQ101" s="51">
        <v>0</v>
      </c>
      <c r="BR101" s="62"/>
      <c r="BS101" s="51">
        <v>1</v>
      </c>
      <c r="BT101" s="73">
        <v>0</v>
      </c>
      <c r="BU101" s="51">
        <v>0</v>
      </c>
      <c r="BV101" s="129">
        <f t="shared" si="8"/>
        <v>5</v>
      </c>
      <c r="BW101" s="129">
        <f t="shared" si="9"/>
        <v>3</v>
      </c>
      <c r="BX101" s="35">
        <f t="shared" si="10"/>
        <v>60</v>
      </c>
      <c r="BY101" s="47">
        <f t="shared" si="11"/>
        <v>599847.46399999992</v>
      </c>
    </row>
    <row r="102" spans="1:77">
      <c r="A102" s="120" t="s">
        <v>398</v>
      </c>
      <c r="B102" s="29">
        <v>3</v>
      </c>
      <c r="C102" s="29">
        <v>2</v>
      </c>
      <c r="D102" s="5">
        <v>71222.399999999994</v>
      </c>
      <c r="E102" s="27"/>
      <c r="F102" s="29">
        <v>0</v>
      </c>
      <c r="G102" s="29">
        <v>0</v>
      </c>
      <c r="H102" s="29">
        <v>0</v>
      </c>
      <c r="I102" s="23"/>
      <c r="J102" s="29">
        <v>0</v>
      </c>
      <c r="K102" s="29">
        <v>0</v>
      </c>
      <c r="L102" s="29">
        <v>0</v>
      </c>
      <c r="M102" s="23"/>
      <c r="N102" s="29">
        <v>0</v>
      </c>
      <c r="O102" s="29">
        <v>0</v>
      </c>
      <c r="P102" s="6">
        <v>0</v>
      </c>
      <c r="Q102" s="22"/>
      <c r="R102" s="29">
        <v>3</v>
      </c>
      <c r="S102" s="29">
        <v>0</v>
      </c>
      <c r="T102" s="6">
        <v>0</v>
      </c>
      <c r="U102" s="22"/>
      <c r="V102" s="29">
        <v>0</v>
      </c>
      <c r="W102" s="29">
        <v>0</v>
      </c>
      <c r="X102" s="6">
        <v>0</v>
      </c>
      <c r="Y102" s="22"/>
      <c r="Z102" s="29">
        <v>6</v>
      </c>
      <c r="AA102" s="29">
        <v>2</v>
      </c>
      <c r="AB102" s="6">
        <v>71222.399999999994</v>
      </c>
      <c r="AD102" s="39" t="s">
        <v>398</v>
      </c>
      <c r="AE102" s="51">
        <v>0</v>
      </c>
      <c r="AF102" s="51">
        <v>0</v>
      </c>
      <c r="AG102" s="73">
        <v>0</v>
      </c>
      <c r="AH102" s="62"/>
      <c r="AI102" s="51">
        <v>0</v>
      </c>
      <c r="AJ102" s="51">
        <v>0</v>
      </c>
      <c r="AK102" s="51">
        <v>0</v>
      </c>
      <c r="AL102" s="62"/>
      <c r="AM102" s="51">
        <v>0</v>
      </c>
      <c r="AN102" s="51">
        <v>0</v>
      </c>
      <c r="AO102" s="51">
        <v>0</v>
      </c>
      <c r="AP102" s="62"/>
      <c r="AQ102" s="92">
        <v>0</v>
      </c>
      <c r="AR102" s="92">
        <v>0</v>
      </c>
      <c r="AS102" s="89">
        <v>0</v>
      </c>
      <c r="AT102" s="66"/>
      <c r="AU102" s="82">
        <v>1</v>
      </c>
      <c r="AV102" s="51">
        <v>1</v>
      </c>
      <c r="AW102" s="51">
        <v>23999.784</v>
      </c>
      <c r="AX102" s="62"/>
      <c r="AY102" s="51">
        <v>0</v>
      </c>
      <c r="AZ102" s="51">
        <v>0</v>
      </c>
      <c r="BA102" s="51">
        <v>0</v>
      </c>
      <c r="BB102" s="85"/>
      <c r="BC102" s="51">
        <v>0</v>
      </c>
      <c r="BD102" s="51">
        <v>0</v>
      </c>
      <c r="BE102" s="51">
        <v>0</v>
      </c>
      <c r="BF102" s="62"/>
      <c r="BG102" s="51">
        <v>0</v>
      </c>
      <c r="BH102" s="51">
        <v>0</v>
      </c>
      <c r="BI102" s="51">
        <v>0</v>
      </c>
      <c r="BJ102" s="62"/>
      <c r="BK102" s="92">
        <v>0</v>
      </c>
      <c r="BL102" s="92">
        <v>0</v>
      </c>
      <c r="BM102" s="92">
        <v>0</v>
      </c>
      <c r="BN102" s="66"/>
      <c r="BO102" s="51">
        <v>0</v>
      </c>
      <c r="BP102" s="51">
        <v>0</v>
      </c>
      <c r="BQ102" s="51">
        <v>0</v>
      </c>
      <c r="BR102" s="62"/>
      <c r="BS102" s="51">
        <v>1</v>
      </c>
      <c r="BT102" s="73">
        <v>1</v>
      </c>
      <c r="BU102" s="51">
        <v>23999.784</v>
      </c>
      <c r="BV102" s="129">
        <f t="shared" si="8"/>
        <v>7</v>
      </c>
      <c r="BW102" s="129">
        <f t="shared" si="9"/>
        <v>3</v>
      </c>
      <c r="BX102" s="35">
        <f t="shared" si="10"/>
        <v>42.857142857142854</v>
      </c>
      <c r="BY102" s="47">
        <f t="shared" si="11"/>
        <v>95222.183999999994</v>
      </c>
    </row>
    <row r="103" spans="1:77">
      <c r="A103" s="120" t="s">
        <v>399</v>
      </c>
      <c r="B103" s="29">
        <v>0</v>
      </c>
      <c r="C103" s="29">
        <v>0</v>
      </c>
      <c r="D103" s="5">
        <v>0</v>
      </c>
      <c r="E103" s="27"/>
      <c r="F103" s="29">
        <v>0</v>
      </c>
      <c r="G103" s="29">
        <v>0</v>
      </c>
      <c r="H103" s="29">
        <v>0</v>
      </c>
      <c r="I103" s="23"/>
      <c r="J103" s="29">
        <v>0</v>
      </c>
      <c r="K103" s="29">
        <v>0</v>
      </c>
      <c r="L103" s="29">
        <v>0</v>
      </c>
      <c r="M103" s="23"/>
      <c r="N103" s="29">
        <v>0</v>
      </c>
      <c r="O103" s="29">
        <v>0</v>
      </c>
      <c r="P103" s="6">
        <v>0</v>
      </c>
      <c r="Q103" s="22"/>
      <c r="R103" s="29">
        <v>1</v>
      </c>
      <c r="S103" s="29">
        <v>0</v>
      </c>
      <c r="T103" s="6">
        <v>0</v>
      </c>
      <c r="U103" s="22"/>
      <c r="V103" s="29">
        <v>0</v>
      </c>
      <c r="W103" s="29">
        <v>0</v>
      </c>
      <c r="X103" s="6">
        <v>0</v>
      </c>
      <c r="Y103" s="22"/>
      <c r="Z103" s="29">
        <v>1</v>
      </c>
      <c r="AA103" s="29">
        <v>0</v>
      </c>
      <c r="AB103" s="6">
        <v>0</v>
      </c>
      <c r="BV103" s="129">
        <f t="shared" si="8"/>
        <v>1</v>
      </c>
      <c r="BW103" s="129">
        <f t="shared" si="9"/>
        <v>0</v>
      </c>
      <c r="BX103" s="35">
        <f t="shared" si="10"/>
        <v>0</v>
      </c>
      <c r="BY103" s="47">
        <f t="shared" si="11"/>
        <v>0</v>
      </c>
    </row>
    <row r="104" spans="1:77">
      <c r="A104" s="120" t="s">
        <v>363</v>
      </c>
      <c r="B104" s="29">
        <v>2</v>
      </c>
      <c r="C104" s="29">
        <v>0</v>
      </c>
      <c r="D104" s="5">
        <v>0</v>
      </c>
      <c r="E104" s="27"/>
      <c r="F104" s="29">
        <v>0</v>
      </c>
      <c r="G104" s="29">
        <v>0</v>
      </c>
      <c r="H104" s="29">
        <v>0</v>
      </c>
      <c r="I104" s="23"/>
      <c r="J104" s="29">
        <v>0</v>
      </c>
      <c r="K104" s="29">
        <v>0</v>
      </c>
      <c r="L104" s="29">
        <v>0</v>
      </c>
      <c r="M104" s="23"/>
      <c r="N104" s="29">
        <v>0</v>
      </c>
      <c r="O104" s="29">
        <v>0</v>
      </c>
      <c r="P104" s="6">
        <v>0</v>
      </c>
      <c r="Q104" s="22"/>
      <c r="R104" s="29">
        <v>4</v>
      </c>
      <c r="S104" s="29">
        <v>1</v>
      </c>
      <c r="T104" s="6">
        <v>780616.51199999999</v>
      </c>
      <c r="U104" s="22"/>
      <c r="V104" s="29">
        <v>1</v>
      </c>
      <c r="W104" s="29">
        <v>1</v>
      </c>
      <c r="X104" s="6">
        <v>35491.624000000003</v>
      </c>
      <c r="Y104" s="22"/>
      <c r="Z104" s="29">
        <v>7</v>
      </c>
      <c r="AA104" s="29">
        <v>2</v>
      </c>
      <c r="AB104" s="6">
        <v>816108.13599999994</v>
      </c>
      <c r="AD104" s="39" t="s">
        <v>363</v>
      </c>
      <c r="AE104" s="51">
        <v>0</v>
      </c>
      <c r="AF104" s="51">
        <v>0</v>
      </c>
      <c r="AG104" s="73">
        <v>0</v>
      </c>
      <c r="AH104" s="62"/>
      <c r="AI104" s="51">
        <v>1</v>
      </c>
      <c r="AJ104" s="51">
        <v>0</v>
      </c>
      <c r="AK104" s="51">
        <v>0</v>
      </c>
      <c r="AL104" s="62"/>
      <c r="AM104" s="51">
        <v>0</v>
      </c>
      <c r="AN104" s="51">
        <v>0</v>
      </c>
      <c r="AO104" s="51">
        <v>0</v>
      </c>
      <c r="AP104" s="62"/>
      <c r="AQ104" s="92">
        <v>0</v>
      </c>
      <c r="AR104" s="92">
        <v>0</v>
      </c>
      <c r="AS104" s="89">
        <v>0</v>
      </c>
      <c r="AT104" s="66"/>
      <c r="AU104" s="82">
        <v>0</v>
      </c>
      <c r="AV104" s="51">
        <v>0</v>
      </c>
      <c r="AW104" s="51">
        <v>0</v>
      </c>
      <c r="AX104" s="62"/>
      <c r="AY104" s="51">
        <v>0</v>
      </c>
      <c r="AZ104" s="51">
        <v>0</v>
      </c>
      <c r="BA104" s="51">
        <v>0</v>
      </c>
      <c r="BB104" s="85"/>
      <c r="BC104" s="51">
        <v>1</v>
      </c>
      <c r="BD104" s="51">
        <v>0</v>
      </c>
      <c r="BE104" s="51">
        <v>0</v>
      </c>
      <c r="BF104" s="62"/>
      <c r="BG104" s="51">
        <v>0</v>
      </c>
      <c r="BH104" s="51">
        <v>0</v>
      </c>
      <c r="BI104" s="51">
        <v>0</v>
      </c>
      <c r="BJ104" s="62"/>
      <c r="BK104" s="92">
        <v>0</v>
      </c>
      <c r="BL104" s="92">
        <v>0</v>
      </c>
      <c r="BM104" s="92">
        <v>0</v>
      </c>
      <c r="BN104" s="66"/>
      <c r="BO104" s="51">
        <v>1</v>
      </c>
      <c r="BP104" s="51">
        <v>1</v>
      </c>
      <c r="BQ104" s="51">
        <v>26629.727999999999</v>
      </c>
      <c r="BR104" s="62"/>
      <c r="BS104" s="51">
        <v>3</v>
      </c>
      <c r="BT104" s="73">
        <v>1</v>
      </c>
      <c r="BU104" s="51">
        <v>26629.727999999999</v>
      </c>
      <c r="BV104" s="129">
        <f t="shared" si="8"/>
        <v>10</v>
      </c>
      <c r="BW104" s="129">
        <f t="shared" si="9"/>
        <v>3</v>
      </c>
      <c r="BX104" s="35">
        <f t="shared" si="10"/>
        <v>30</v>
      </c>
      <c r="BY104" s="47">
        <f t="shared" si="11"/>
        <v>842737.86399999994</v>
      </c>
    </row>
    <row r="105" spans="1:77">
      <c r="A105" s="120" t="s">
        <v>710</v>
      </c>
      <c r="B105" s="29">
        <v>0</v>
      </c>
      <c r="C105" s="29">
        <v>0</v>
      </c>
      <c r="D105" s="5">
        <v>0</v>
      </c>
      <c r="E105" s="27"/>
      <c r="F105" s="29">
        <v>1</v>
      </c>
      <c r="G105" s="29">
        <v>1</v>
      </c>
      <c r="H105" s="6">
        <v>51605.599999999999</v>
      </c>
      <c r="I105" s="22"/>
      <c r="J105" s="29">
        <v>0</v>
      </c>
      <c r="K105" s="29">
        <v>0</v>
      </c>
      <c r="L105" s="29">
        <v>0</v>
      </c>
      <c r="M105" s="23"/>
      <c r="N105" s="29">
        <v>0</v>
      </c>
      <c r="O105" s="29">
        <v>0</v>
      </c>
      <c r="P105" s="6">
        <v>0</v>
      </c>
      <c r="Q105" s="22"/>
      <c r="R105" s="29">
        <v>0</v>
      </c>
      <c r="S105" s="29">
        <v>0</v>
      </c>
      <c r="T105" s="6">
        <v>0</v>
      </c>
      <c r="U105" s="22"/>
      <c r="V105" s="29">
        <v>0</v>
      </c>
      <c r="W105" s="29">
        <v>0</v>
      </c>
      <c r="X105" s="6">
        <v>0</v>
      </c>
      <c r="Y105" s="22"/>
      <c r="Z105" s="29">
        <v>1</v>
      </c>
      <c r="AA105" s="29">
        <v>1</v>
      </c>
      <c r="AB105" s="6">
        <v>51605.599999999999</v>
      </c>
      <c r="BV105" s="129">
        <f t="shared" si="8"/>
        <v>1</v>
      </c>
      <c r="BW105" s="129">
        <f t="shared" si="9"/>
        <v>1</v>
      </c>
      <c r="BX105" s="35">
        <f t="shared" si="10"/>
        <v>100</v>
      </c>
      <c r="BY105" s="47">
        <f t="shared" si="11"/>
        <v>51605.599999999999</v>
      </c>
    </row>
    <row r="106" spans="1:77">
      <c r="A106" s="121" t="s">
        <v>242</v>
      </c>
      <c r="B106" s="7">
        <v>182</v>
      </c>
      <c r="C106" s="7">
        <v>68</v>
      </c>
      <c r="D106" s="7">
        <v>3489973.9519999996</v>
      </c>
      <c r="E106" s="14"/>
      <c r="F106" s="7">
        <v>113</v>
      </c>
      <c r="G106" s="7">
        <v>46</v>
      </c>
      <c r="H106" s="7">
        <v>2229528.594</v>
      </c>
      <c r="I106" s="14"/>
      <c r="J106" s="7">
        <v>28</v>
      </c>
      <c r="K106" s="7">
        <v>14</v>
      </c>
      <c r="L106" s="7">
        <v>1734750.4279999998</v>
      </c>
      <c r="M106" s="14"/>
      <c r="N106" s="7">
        <v>9</v>
      </c>
      <c r="O106" s="7">
        <v>3</v>
      </c>
      <c r="P106" s="7">
        <v>477583.03799999994</v>
      </c>
      <c r="Q106" s="14"/>
      <c r="R106" s="7">
        <v>206</v>
      </c>
      <c r="S106" s="7">
        <v>46</v>
      </c>
      <c r="T106" s="7">
        <v>19280827.136</v>
      </c>
      <c r="U106" s="14"/>
      <c r="V106" s="7">
        <v>101</v>
      </c>
      <c r="W106" s="7">
        <v>60</v>
      </c>
      <c r="X106" s="7">
        <v>1891484.2579999997</v>
      </c>
      <c r="Y106" s="14"/>
      <c r="Z106" s="3">
        <v>639</v>
      </c>
      <c r="AA106" s="3">
        <v>237</v>
      </c>
      <c r="AB106" s="7">
        <v>29104147.405999999</v>
      </c>
      <c r="AD106" s="56" t="s">
        <v>242</v>
      </c>
      <c r="AE106" s="50">
        <v>3</v>
      </c>
      <c r="AF106" s="50">
        <v>2</v>
      </c>
      <c r="AG106" s="72">
        <v>2454421.608</v>
      </c>
      <c r="AH106" s="61"/>
      <c r="AI106" s="50">
        <v>36</v>
      </c>
      <c r="AJ106" s="50">
        <v>13</v>
      </c>
      <c r="AK106" s="50">
        <v>279580.75999999995</v>
      </c>
      <c r="AL106" s="61"/>
      <c r="AM106" s="50">
        <v>38</v>
      </c>
      <c r="AN106" s="50">
        <v>18</v>
      </c>
      <c r="AO106" s="50">
        <v>952320.19200000004</v>
      </c>
      <c r="AP106" s="61"/>
      <c r="AQ106" s="38">
        <v>4</v>
      </c>
      <c r="AR106" s="38">
        <v>4</v>
      </c>
      <c r="AS106" s="72">
        <v>47589.671999999999</v>
      </c>
      <c r="AT106" s="66"/>
      <c r="AU106" s="83">
        <v>47</v>
      </c>
      <c r="AV106" s="50">
        <v>13</v>
      </c>
      <c r="AW106" s="50">
        <v>286384.44</v>
      </c>
      <c r="AX106" s="61"/>
      <c r="AY106" s="50">
        <v>21</v>
      </c>
      <c r="AZ106" s="50">
        <v>10</v>
      </c>
      <c r="BA106" s="50">
        <v>222156.74399999989</v>
      </c>
      <c r="BB106" s="86"/>
      <c r="BC106" s="50">
        <v>31</v>
      </c>
      <c r="BD106" s="50">
        <v>17</v>
      </c>
      <c r="BE106" s="50">
        <v>330343.14999999997</v>
      </c>
      <c r="BF106" s="61"/>
      <c r="BG106" s="50">
        <v>4</v>
      </c>
      <c r="BH106" s="50">
        <v>4</v>
      </c>
      <c r="BI106" s="50">
        <v>310164.08799999999</v>
      </c>
      <c r="BJ106" s="61"/>
      <c r="BK106" s="38">
        <v>1</v>
      </c>
      <c r="BL106" s="38">
        <v>1</v>
      </c>
      <c r="BM106" s="72">
        <v>121284</v>
      </c>
      <c r="BN106" s="66"/>
      <c r="BO106" s="50">
        <v>48</v>
      </c>
      <c r="BP106" s="50">
        <v>25</v>
      </c>
      <c r="BQ106" s="50">
        <v>688457.33600000001</v>
      </c>
      <c r="BR106" s="61"/>
      <c r="BS106" s="50">
        <v>232</v>
      </c>
      <c r="BT106" s="72">
        <v>106</v>
      </c>
      <c r="BU106" s="50">
        <v>6049339.7180000022</v>
      </c>
      <c r="BV106" s="129">
        <f t="shared" si="8"/>
        <v>871</v>
      </c>
      <c r="BW106" s="129">
        <f t="shared" si="9"/>
        <v>343</v>
      </c>
      <c r="BX106" s="35">
        <f t="shared" si="10"/>
        <v>39.380022962112513</v>
      </c>
      <c r="BY106" s="47">
        <f t="shared" si="11"/>
        <v>35153487.123999998</v>
      </c>
    </row>
    <row r="107" spans="1:77">
      <c r="A107" s="120" t="s">
        <v>243</v>
      </c>
      <c r="B107" s="31">
        <v>0.83870967741935487</v>
      </c>
      <c r="C107" s="31">
        <v>0.8</v>
      </c>
      <c r="D107" s="31">
        <v>0.77945780398810449</v>
      </c>
      <c r="E107" s="19"/>
      <c r="F107" s="31">
        <v>0.8014184397163121</v>
      </c>
      <c r="G107" s="31">
        <v>0.71875</v>
      </c>
      <c r="H107" s="31">
        <v>0.70085555752958495</v>
      </c>
      <c r="I107" s="19"/>
      <c r="J107" s="31">
        <v>0.875</v>
      </c>
      <c r="K107" s="31">
        <v>0.93333333333333335</v>
      </c>
      <c r="L107" s="31">
        <v>0.91539039317123982</v>
      </c>
      <c r="M107" s="19"/>
      <c r="N107" s="31">
        <v>0.81818181818181823</v>
      </c>
      <c r="O107" s="31">
        <v>0.75</v>
      </c>
      <c r="P107" s="31">
        <v>0.79585954298595551</v>
      </c>
      <c r="Q107" s="19"/>
      <c r="R107" s="31">
        <v>0.78030303030303028</v>
      </c>
      <c r="S107" s="31">
        <v>0.73015873015873012</v>
      </c>
      <c r="T107" s="31">
        <v>0.70976268911889351</v>
      </c>
      <c r="U107" s="19"/>
      <c r="V107" s="31">
        <v>0.87826086956521743</v>
      </c>
      <c r="W107" s="31">
        <v>0.92307692307692313</v>
      </c>
      <c r="X107" s="31">
        <v>0.92343458400920586</v>
      </c>
      <c r="Y107" s="19"/>
      <c r="Z107" s="31">
        <v>0.83094928478543562</v>
      </c>
      <c r="AA107" s="31">
        <v>0.80887372013651881</v>
      </c>
      <c r="AB107" s="31">
        <v>0.76666073167211979</v>
      </c>
      <c r="AD107" s="39" t="s">
        <v>243</v>
      </c>
      <c r="AE107" s="94">
        <v>0.6</v>
      </c>
      <c r="AF107" s="94">
        <v>0.66666666666666663</v>
      </c>
      <c r="AG107" s="74">
        <v>0.68468972338713974</v>
      </c>
      <c r="AH107" s="63"/>
      <c r="AI107" s="94">
        <v>0.78260869565217395</v>
      </c>
      <c r="AJ107" s="94">
        <v>0.8125</v>
      </c>
      <c r="AK107" s="94">
        <v>0.8650372961929651</v>
      </c>
      <c r="AL107" s="63"/>
      <c r="AM107" s="94">
        <v>0.80851063829787229</v>
      </c>
      <c r="AN107" s="94">
        <v>0.81818181818181823</v>
      </c>
      <c r="AO107" s="94">
        <v>0.81555290313652573</v>
      </c>
      <c r="AP107" s="63"/>
      <c r="AQ107" s="88">
        <v>0.66666666666666663</v>
      </c>
      <c r="AR107" s="88">
        <v>0.66666666666666663</v>
      </c>
      <c r="AS107" s="88">
        <v>0.66730319145594752</v>
      </c>
      <c r="AT107" s="66"/>
      <c r="AU107" s="80">
        <v>0.82456140350877194</v>
      </c>
      <c r="AV107" s="94">
        <v>0.72222222222222221</v>
      </c>
      <c r="AW107" s="94">
        <v>0.71288609434747596</v>
      </c>
      <c r="AX107" s="63"/>
      <c r="AY107" s="94">
        <v>0.95454545454545459</v>
      </c>
      <c r="AZ107" s="94">
        <v>1</v>
      </c>
      <c r="BA107" s="94">
        <v>1</v>
      </c>
      <c r="BB107" s="90"/>
      <c r="BC107" s="94">
        <v>0.79487179487179482</v>
      </c>
      <c r="BD107" s="94">
        <v>0.77272727272727271</v>
      </c>
      <c r="BE107" s="94">
        <v>0.77221840682861398</v>
      </c>
      <c r="BF107" s="63"/>
      <c r="BG107" s="94">
        <v>0.66666666666666663</v>
      </c>
      <c r="BH107" s="94">
        <v>0.66666666666666663</v>
      </c>
      <c r="BI107" s="94">
        <v>0.65175188749616275</v>
      </c>
      <c r="BJ107" s="63"/>
      <c r="BK107" s="84">
        <v>1</v>
      </c>
      <c r="BL107" s="84">
        <v>1</v>
      </c>
      <c r="BM107" s="84">
        <v>1</v>
      </c>
      <c r="BN107" s="66"/>
      <c r="BO107" s="94">
        <v>0.70588235294117652</v>
      </c>
      <c r="BP107" s="94">
        <v>0.75757575757575757</v>
      </c>
      <c r="BQ107" s="94">
        <v>0.77790115089138745</v>
      </c>
      <c r="BR107" s="63"/>
      <c r="BS107" s="94">
        <v>0.79725085910652926</v>
      </c>
      <c r="BT107" s="74">
        <v>0.80303030303030298</v>
      </c>
      <c r="BU107" s="94">
        <v>0.75924784276961776</v>
      </c>
      <c r="BV107" s="129"/>
      <c r="BW107" s="129"/>
      <c r="BX107" s="35"/>
      <c r="BY107" s="47">
        <f t="shared" si="11"/>
        <v>1.5259085744417376</v>
      </c>
    </row>
    <row r="108" spans="1:77">
      <c r="A108" s="124"/>
      <c r="B108" s="9"/>
      <c r="C108" s="9"/>
      <c r="D108" s="10"/>
      <c r="E108" s="27"/>
      <c r="F108" s="9"/>
      <c r="G108" s="9"/>
      <c r="H108" s="11"/>
      <c r="I108" s="22"/>
      <c r="J108" s="9"/>
      <c r="K108" s="9"/>
      <c r="L108" s="11"/>
      <c r="M108" s="22"/>
      <c r="N108" s="9"/>
      <c r="O108" s="9"/>
      <c r="P108" s="11"/>
      <c r="Q108" s="22"/>
      <c r="R108" s="9"/>
      <c r="S108" s="9"/>
      <c r="T108" s="11"/>
      <c r="U108" s="22"/>
      <c r="V108" s="9"/>
      <c r="W108" s="9"/>
      <c r="X108" s="11"/>
      <c r="Y108" s="22"/>
      <c r="Z108" s="9"/>
      <c r="AA108" s="9"/>
      <c r="AB108" s="11"/>
      <c r="BV108" s="129"/>
      <c r="BW108" s="129"/>
      <c r="BX108" s="35"/>
      <c r="BY108" s="47"/>
    </row>
    <row r="109" spans="1:77">
      <c r="A109" s="121" t="s">
        <v>244</v>
      </c>
      <c r="B109" s="29"/>
      <c r="C109" s="29"/>
      <c r="D109" s="5"/>
      <c r="E109" s="27"/>
      <c r="F109" s="29"/>
      <c r="G109" s="29"/>
      <c r="H109" s="6"/>
      <c r="I109" s="22"/>
      <c r="J109" s="29"/>
      <c r="K109" s="29"/>
      <c r="L109" s="6"/>
      <c r="M109" s="22"/>
      <c r="N109" s="29"/>
      <c r="O109" s="29"/>
      <c r="P109" s="6"/>
      <c r="Q109" s="22"/>
      <c r="R109" s="29"/>
      <c r="S109" s="29"/>
      <c r="T109" s="6"/>
      <c r="U109" s="22"/>
      <c r="V109" s="29"/>
      <c r="W109" s="29"/>
      <c r="X109" s="6"/>
      <c r="Y109" s="22"/>
      <c r="Z109" s="29"/>
      <c r="AA109" s="29"/>
      <c r="AB109" s="6"/>
      <c r="AD109" s="37" t="s">
        <v>244</v>
      </c>
      <c r="AE109" s="51"/>
      <c r="AF109" s="51"/>
      <c r="AG109" s="73"/>
      <c r="AH109" s="61"/>
      <c r="AI109" s="50"/>
      <c r="AJ109" s="50"/>
      <c r="AK109" s="50"/>
      <c r="AL109" s="61"/>
      <c r="AM109" s="50"/>
      <c r="AN109" s="50"/>
      <c r="AO109" s="50"/>
      <c r="AP109" s="62"/>
      <c r="AQ109" s="91"/>
      <c r="AR109" s="91"/>
      <c r="AS109" s="42"/>
      <c r="AT109" s="66"/>
      <c r="AU109" s="83"/>
      <c r="AV109" s="50"/>
      <c r="AW109" s="50"/>
      <c r="AX109" s="61"/>
      <c r="AY109" s="50"/>
      <c r="AZ109" s="51"/>
      <c r="BA109" s="50"/>
      <c r="BB109" s="85"/>
      <c r="BC109" s="50"/>
      <c r="BD109" s="50"/>
      <c r="BE109" s="50"/>
      <c r="BF109" s="61"/>
      <c r="BG109" s="50"/>
      <c r="BH109" s="50"/>
      <c r="BI109" s="50"/>
      <c r="BJ109" s="62"/>
      <c r="BK109" s="91"/>
      <c r="BL109" s="91"/>
      <c r="BM109" s="91"/>
      <c r="BN109" s="66"/>
      <c r="BO109" s="50"/>
      <c r="BP109" s="50"/>
      <c r="BQ109" s="50"/>
      <c r="BR109" s="61"/>
      <c r="BS109" s="50"/>
      <c r="BT109" s="72"/>
      <c r="BU109" s="50"/>
      <c r="BV109" s="129"/>
      <c r="BW109" s="129"/>
      <c r="BX109" s="35"/>
      <c r="BY109" s="47"/>
    </row>
    <row r="110" spans="1:77">
      <c r="A110" s="120" t="s">
        <v>203</v>
      </c>
      <c r="B110" s="29">
        <v>0</v>
      </c>
      <c r="C110" s="29">
        <v>0</v>
      </c>
      <c r="D110" s="5">
        <v>0</v>
      </c>
      <c r="E110" s="27"/>
      <c r="F110" s="29">
        <v>2</v>
      </c>
      <c r="G110" s="29">
        <v>0</v>
      </c>
      <c r="H110" s="6">
        <v>0</v>
      </c>
      <c r="I110" s="22"/>
      <c r="J110" s="29">
        <v>0</v>
      </c>
      <c r="K110" s="29">
        <v>0</v>
      </c>
      <c r="L110" s="29">
        <v>0</v>
      </c>
      <c r="M110" s="23"/>
      <c r="N110" s="29">
        <v>1</v>
      </c>
      <c r="O110" s="29">
        <v>0</v>
      </c>
      <c r="P110" s="6">
        <v>0</v>
      </c>
      <c r="Q110" s="22"/>
      <c r="R110" s="29">
        <v>0</v>
      </c>
      <c r="S110" s="29">
        <v>0</v>
      </c>
      <c r="T110" s="6">
        <v>0</v>
      </c>
      <c r="U110" s="22"/>
      <c r="V110" s="29">
        <v>0</v>
      </c>
      <c r="W110" s="29">
        <v>0</v>
      </c>
      <c r="X110" s="6">
        <v>0</v>
      </c>
      <c r="Y110" s="22"/>
      <c r="Z110" s="29">
        <v>3</v>
      </c>
      <c r="AA110" s="29">
        <v>0</v>
      </c>
      <c r="AB110" s="6">
        <v>0</v>
      </c>
      <c r="BV110" s="129">
        <f t="shared" si="8"/>
        <v>3</v>
      </c>
      <c r="BW110" s="129">
        <f t="shared" si="9"/>
        <v>0</v>
      </c>
      <c r="BX110" s="35">
        <f t="shared" si="10"/>
        <v>0</v>
      </c>
      <c r="BY110" s="47">
        <f t="shared" si="11"/>
        <v>0</v>
      </c>
    </row>
    <row r="111" spans="1:77">
      <c r="A111" s="120" t="s">
        <v>245</v>
      </c>
      <c r="B111" s="29">
        <v>0</v>
      </c>
      <c r="C111" s="29">
        <v>0</v>
      </c>
      <c r="D111" s="5">
        <v>0</v>
      </c>
      <c r="E111" s="27"/>
      <c r="F111" s="29">
        <v>0</v>
      </c>
      <c r="G111" s="29">
        <v>0</v>
      </c>
      <c r="H111" s="29">
        <v>0</v>
      </c>
      <c r="I111" s="23"/>
      <c r="J111" s="29">
        <v>0</v>
      </c>
      <c r="K111" s="29">
        <v>0</v>
      </c>
      <c r="L111" s="29">
        <v>0</v>
      </c>
      <c r="M111" s="23"/>
      <c r="N111" s="29">
        <v>1</v>
      </c>
      <c r="O111" s="29">
        <v>1</v>
      </c>
      <c r="P111" s="6">
        <v>122501.54</v>
      </c>
      <c r="Q111" s="22"/>
      <c r="R111" s="29">
        <v>1</v>
      </c>
      <c r="S111" s="29">
        <v>0</v>
      </c>
      <c r="T111" s="6">
        <v>0</v>
      </c>
      <c r="U111" s="22"/>
      <c r="V111" s="29">
        <v>0</v>
      </c>
      <c r="W111" s="29">
        <v>0</v>
      </c>
      <c r="X111" s="6">
        <v>0</v>
      </c>
      <c r="Y111" s="22"/>
      <c r="Z111" s="29">
        <v>2</v>
      </c>
      <c r="AA111" s="29">
        <v>1</v>
      </c>
      <c r="AB111" s="6">
        <v>122501.54</v>
      </c>
      <c r="AD111" s="39" t="s">
        <v>245</v>
      </c>
      <c r="AE111" s="51">
        <v>0</v>
      </c>
      <c r="AF111" s="51">
        <v>0</v>
      </c>
      <c r="AG111" s="73">
        <v>0</v>
      </c>
      <c r="AH111" s="62"/>
      <c r="AI111" s="51">
        <v>0</v>
      </c>
      <c r="AJ111" s="51">
        <v>0</v>
      </c>
      <c r="AK111" s="51">
        <v>0</v>
      </c>
      <c r="AL111" s="62"/>
      <c r="AM111" s="51">
        <v>0</v>
      </c>
      <c r="AN111" s="51">
        <v>0</v>
      </c>
      <c r="AO111" s="51">
        <v>0</v>
      </c>
      <c r="AP111" s="62"/>
      <c r="AQ111" s="92">
        <v>0</v>
      </c>
      <c r="AR111" s="92">
        <v>0</v>
      </c>
      <c r="AS111" s="89">
        <v>0</v>
      </c>
      <c r="AT111" s="66"/>
      <c r="AU111" s="82">
        <v>0</v>
      </c>
      <c r="AV111" s="51">
        <v>0</v>
      </c>
      <c r="AW111" s="51">
        <v>0</v>
      </c>
      <c r="AX111" s="62"/>
      <c r="AY111" s="51">
        <v>0</v>
      </c>
      <c r="AZ111" s="51">
        <v>0</v>
      </c>
      <c r="BA111" s="51">
        <v>0</v>
      </c>
      <c r="BB111" s="85"/>
      <c r="BC111" s="51">
        <v>1</v>
      </c>
      <c r="BD111" s="51">
        <v>0</v>
      </c>
      <c r="BE111" s="51">
        <v>0</v>
      </c>
      <c r="BF111" s="62"/>
      <c r="BG111" s="51">
        <v>0</v>
      </c>
      <c r="BH111" s="51">
        <v>0</v>
      </c>
      <c r="BI111" s="51">
        <v>0</v>
      </c>
      <c r="BJ111" s="62"/>
      <c r="BK111" s="92">
        <v>0</v>
      </c>
      <c r="BL111" s="92">
        <v>0</v>
      </c>
      <c r="BM111" s="92">
        <v>0</v>
      </c>
      <c r="BN111" s="66"/>
      <c r="BO111" s="51">
        <v>0</v>
      </c>
      <c r="BP111" s="51">
        <v>0</v>
      </c>
      <c r="BQ111" s="51">
        <v>0</v>
      </c>
      <c r="BR111" s="62"/>
      <c r="BS111" s="51">
        <v>1</v>
      </c>
      <c r="BT111" s="73">
        <v>0</v>
      </c>
      <c r="BU111" s="51">
        <v>0</v>
      </c>
      <c r="BV111" s="129">
        <f t="shared" si="8"/>
        <v>3</v>
      </c>
      <c r="BW111" s="129">
        <f t="shared" si="9"/>
        <v>1</v>
      </c>
      <c r="BX111" s="35">
        <f t="shared" si="10"/>
        <v>33.333333333333336</v>
      </c>
      <c r="BY111" s="47">
        <f t="shared" si="11"/>
        <v>122501.54</v>
      </c>
    </row>
    <row r="112" spans="1:77" s="35" customFormat="1">
      <c r="A112" s="120" t="s">
        <v>306</v>
      </c>
      <c r="B112" s="29">
        <v>1</v>
      </c>
      <c r="C112" s="29">
        <v>0</v>
      </c>
      <c r="D112" s="5">
        <v>0</v>
      </c>
      <c r="E112" s="27"/>
      <c r="F112" s="29">
        <v>1</v>
      </c>
      <c r="G112" s="29">
        <v>1</v>
      </c>
      <c r="H112" s="6">
        <v>65747.199999999997</v>
      </c>
      <c r="I112" s="22"/>
      <c r="J112" s="29">
        <v>0</v>
      </c>
      <c r="K112" s="29">
        <v>0</v>
      </c>
      <c r="L112" s="29">
        <v>0</v>
      </c>
      <c r="M112" s="23"/>
      <c r="N112" s="29">
        <v>0</v>
      </c>
      <c r="O112" s="29">
        <v>0</v>
      </c>
      <c r="P112" s="6">
        <v>0</v>
      </c>
      <c r="Q112" s="22"/>
      <c r="R112" s="29">
        <v>0</v>
      </c>
      <c r="S112" s="29">
        <v>0</v>
      </c>
      <c r="T112" s="6">
        <v>0</v>
      </c>
      <c r="U112" s="22"/>
      <c r="V112" s="29">
        <v>0</v>
      </c>
      <c r="W112" s="29">
        <v>0</v>
      </c>
      <c r="X112" s="29">
        <v>0</v>
      </c>
      <c r="Y112" s="23"/>
      <c r="Z112" s="29">
        <v>2</v>
      </c>
      <c r="AA112" s="29">
        <v>1</v>
      </c>
      <c r="AB112" s="6">
        <v>65747.199999999997</v>
      </c>
      <c r="AD112" s="39" t="s">
        <v>150</v>
      </c>
      <c r="AE112" s="51">
        <v>0</v>
      </c>
      <c r="AF112" s="51">
        <v>0</v>
      </c>
      <c r="AG112" s="73">
        <v>0</v>
      </c>
      <c r="AH112" s="62"/>
      <c r="AI112" s="51">
        <v>0</v>
      </c>
      <c r="AJ112" s="51">
        <v>0</v>
      </c>
      <c r="AK112" s="51">
        <v>0</v>
      </c>
      <c r="AL112" s="62"/>
      <c r="AM112" s="51">
        <v>0</v>
      </c>
      <c r="AN112" s="51">
        <v>0</v>
      </c>
      <c r="AO112" s="51">
        <v>0</v>
      </c>
      <c r="AP112" s="62"/>
      <c r="AQ112" s="92">
        <v>0</v>
      </c>
      <c r="AR112" s="92">
        <v>0</v>
      </c>
      <c r="AS112" s="89">
        <v>0</v>
      </c>
      <c r="AT112" s="66"/>
      <c r="AU112" s="82">
        <v>1</v>
      </c>
      <c r="AV112" s="51">
        <v>0</v>
      </c>
      <c r="AW112" s="51">
        <v>0</v>
      </c>
      <c r="AX112" s="62"/>
      <c r="AY112" s="51">
        <v>1</v>
      </c>
      <c r="AZ112" s="51">
        <v>0</v>
      </c>
      <c r="BA112" s="51">
        <v>0</v>
      </c>
      <c r="BB112" s="85"/>
      <c r="BC112" s="51">
        <v>0</v>
      </c>
      <c r="BD112" s="51">
        <v>0</v>
      </c>
      <c r="BE112" s="51">
        <v>0</v>
      </c>
      <c r="BF112" s="62"/>
      <c r="BG112" s="51">
        <v>0</v>
      </c>
      <c r="BH112" s="51">
        <v>0</v>
      </c>
      <c r="BI112" s="51">
        <v>0</v>
      </c>
      <c r="BJ112" s="62"/>
      <c r="BK112" s="92">
        <v>0</v>
      </c>
      <c r="BL112" s="92">
        <v>0</v>
      </c>
      <c r="BM112" s="92">
        <v>0</v>
      </c>
      <c r="BN112" s="66"/>
      <c r="BO112" s="51">
        <v>0</v>
      </c>
      <c r="BP112" s="51">
        <v>0</v>
      </c>
      <c r="BQ112" s="51">
        <v>0</v>
      </c>
      <c r="BR112" s="62"/>
      <c r="BS112" s="51">
        <v>2</v>
      </c>
      <c r="BT112" s="73">
        <v>0</v>
      </c>
      <c r="BU112" s="51">
        <v>0</v>
      </c>
      <c r="BV112" s="129">
        <f t="shared" si="8"/>
        <v>4</v>
      </c>
      <c r="BW112" s="129">
        <f t="shared" si="9"/>
        <v>1</v>
      </c>
      <c r="BX112" s="35">
        <f t="shared" si="10"/>
        <v>25</v>
      </c>
      <c r="BY112" s="47">
        <f t="shared" si="11"/>
        <v>65747.199999999997</v>
      </c>
    </row>
    <row r="113" spans="1:77">
      <c r="A113" s="120" t="s">
        <v>246</v>
      </c>
      <c r="B113" s="29">
        <v>0</v>
      </c>
      <c r="C113" s="29">
        <v>0</v>
      </c>
      <c r="D113" s="5">
        <v>0</v>
      </c>
      <c r="E113" s="27"/>
      <c r="F113" s="29">
        <v>0</v>
      </c>
      <c r="G113" s="29">
        <v>0</v>
      </c>
      <c r="H113" s="29">
        <v>0</v>
      </c>
      <c r="I113" s="23"/>
      <c r="J113" s="29">
        <v>0</v>
      </c>
      <c r="K113" s="29">
        <v>0</v>
      </c>
      <c r="L113" s="29">
        <v>0</v>
      </c>
      <c r="M113" s="23"/>
      <c r="N113" s="29">
        <v>0</v>
      </c>
      <c r="O113" s="29">
        <v>0</v>
      </c>
      <c r="P113" s="6">
        <v>0</v>
      </c>
      <c r="Q113" s="22"/>
      <c r="R113" s="29">
        <v>1</v>
      </c>
      <c r="S113" s="29">
        <v>0</v>
      </c>
      <c r="T113" s="6">
        <v>0</v>
      </c>
      <c r="U113" s="22"/>
      <c r="V113" s="29">
        <v>0</v>
      </c>
      <c r="W113" s="29">
        <v>0</v>
      </c>
      <c r="X113" s="29">
        <v>0</v>
      </c>
      <c r="Y113" s="23"/>
      <c r="Z113" s="29">
        <v>1</v>
      </c>
      <c r="AA113" s="29">
        <v>0</v>
      </c>
      <c r="AB113" s="6">
        <v>0</v>
      </c>
      <c r="BV113" s="129">
        <f t="shared" si="8"/>
        <v>1</v>
      </c>
      <c r="BW113" s="129">
        <f t="shared" si="9"/>
        <v>0</v>
      </c>
      <c r="BX113" s="35">
        <f t="shared" si="10"/>
        <v>0</v>
      </c>
      <c r="BY113" s="47">
        <f t="shared" si="11"/>
        <v>0</v>
      </c>
    </row>
    <row r="114" spans="1:77">
      <c r="A114" s="122" t="s">
        <v>268</v>
      </c>
      <c r="B114" s="92"/>
      <c r="C114" s="92"/>
      <c r="D114" s="5"/>
      <c r="E114" s="27"/>
      <c r="F114" s="92"/>
      <c r="G114" s="92"/>
      <c r="H114" s="92"/>
      <c r="I114" s="23"/>
      <c r="J114" s="92"/>
      <c r="K114" s="92"/>
      <c r="L114" s="92"/>
      <c r="M114" s="23"/>
      <c r="N114" s="92"/>
      <c r="O114" s="92"/>
      <c r="P114" s="6"/>
      <c r="Q114" s="22"/>
      <c r="R114" s="92"/>
      <c r="S114" s="92"/>
      <c r="T114" s="6"/>
      <c r="U114" s="22"/>
      <c r="V114" s="92"/>
      <c r="W114" s="92"/>
      <c r="X114" s="92"/>
      <c r="Y114" s="23"/>
      <c r="Z114" s="92"/>
      <c r="AA114" s="92"/>
      <c r="AB114" s="6"/>
      <c r="AD114" s="39" t="s">
        <v>268</v>
      </c>
      <c r="AE114" s="51">
        <v>0</v>
      </c>
      <c r="AF114" s="51">
        <v>0</v>
      </c>
      <c r="AG114" s="73">
        <v>0</v>
      </c>
      <c r="AH114" s="62"/>
      <c r="AI114" s="51">
        <v>1</v>
      </c>
      <c r="AJ114" s="51">
        <v>0</v>
      </c>
      <c r="AK114" s="51">
        <v>0</v>
      </c>
      <c r="AL114" s="62"/>
      <c r="AM114" s="51">
        <v>0</v>
      </c>
      <c r="AN114" s="51">
        <v>0</v>
      </c>
      <c r="AO114" s="51">
        <v>0</v>
      </c>
      <c r="AP114" s="62"/>
      <c r="AQ114" s="92">
        <v>0</v>
      </c>
      <c r="AR114" s="92">
        <v>0</v>
      </c>
      <c r="AS114" s="89">
        <v>0</v>
      </c>
      <c r="AT114" s="66"/>
      <c r="AU114" s="82">
        <v>0</v>
      </c>
      <c r="AV114" s="51">
        <v>0</v>
      </c>
      <c r="AW114" s="51">
        <v>0</v>
      </c>
      <c r="AX114" s="62"/>
      <c r="AY114" s="51">
        <v>0</v>
      </c>
      <c r="AZ114" s="51">
        <v>0</v>
      </c>
      <c r="BA114" s="51">
        <v>0</v>
      </c>
      <c r="BB114" s="85"/>
      <c r="BC114" s="51">
        <v>0</v>
      </c>
      <c r="BD114" s="51">
        <v>0</v>
      </c>
      <c r="BE114" s="51">
        <v>0</v>
      </c>
      <c r="BF114" s="62"/>
      <c r="BG114" s="51">
        <v>0</v>
      </c>
      <c r="BH114" s="51">
        <v>0</v>
      </c>
      <c r="BI114" s="51">
        <v>0</v>
      </c>
      <c r="BJ114" s="62"/>
      <c r="BK114" s="92">
        <v>0</v>
      </c>
      <c r="BL114" s="92">
        <v>0</v>
      </c>
      <c r="BM114" s="92">
        <v>0</v>
      </c>
      <c r="BN114" s="66"/>
      <c r="BO114" s="51">
        <v>0</v>
      </c>
      <c r="BP114" s="51">
        <v>0</v>
      </c>
      <c r="BQ114" s="51">
        <v>0</v>
      </c>
      <c r="BR114" s="62"/>
      <c r="BS114" s="51">
        <v>1</v>
      </c>
      <c r="BT114" s="73">
        <v>0</v>
      </c>
      <c r="BU114" s="51">
        <v>0</v>
      </c>
      <c r="BV114" s="129">
        <f t="shared" si="8"/>
        <v>1</v>
      </c>
      <c r="BW114" s="129">
        <f t="shared" si="9"/>
        <v>0</v>
      </c>
      <c r="BX114" s="35">
        <f t="shared" si="10"/>
        <v>0</v>
      </c>
      <c r="BY114" s="47">
        <f t="shared" si="11"/>
        <v>0</v>
      </c>
    </row>
    <row r="115" spans="1:77" s="35" customFormat="1">
      <c r="A115" s="122" t="s">
        <v>661</v>
      </c>
      <c r="B115" s="92"/>
      <c r="C115" s="92"/>
      <c r="D115" s="5"/>
      <c r="E115" s="27"/>
      <c r="F115" s="92"/>
      <c r="G115" s="92"/>
      <c r="H115" s="92"/>
      <c r="I115" s="23"/>
      <c r="J115" s="92"/>
      <c r="K115" s="92"/>
      <c r="L115" s="92"/>
      <c r="M115" s="23"/>
      <c r="N115" s="92"/>
      <c r="O115" s="92"/>
      <c r="P115" s="6"/>
      <c r="Q115" s="22"/>
      <c r="R115" s="92"/>
      <c r="S115" s="92"/>
      <c r="T115" s="6"/>
      <c r="U115" s="22"/>
      <c r="V115" s="92"/>
      <c r="W115" s="92"/>
      <c r="X115" s="92"/>
      <c r="Y115" s="23"/>
      <c r="Z115" s="92"/>
      <c r="AA115" s="92"/>
      <c r="AB115" s="6"/>
      <c r="AD115" s="39" t="s">
        <v>269</v>
      </c>
      <c r="AE115" s="51">
        <v>0</v>
      </c>
      <c r="AF115" s="51">
        <v>0</v>
      </c>
      <c r="AG115" s="73">
        <v>0</v>
      </c>
      <c r="AH115" s="62"/>
      <c r="AI115" s="51">
        <v>0</v>
      </c>
      <c r="AJ115" s="51">
        <v>0</v>
      </c>
      <c r="AK115" s="51">
        <v>0</v>
      </c>
      <c r="AL115" s="62"/>
      <c r="AM115" s="51">
        <v>0</v>
      </c>
      <c r="AN115" s="51">
        <v>0</v>
      </c>
      <c r="AO115" s="51">
        <v>0</v>
      </c>
      <c r="AP115" s="62"/>
      <c r="AQ115" s="92">
        <v>0</v>
      </c>
      <c r="AR115" s="92">
        <v>0</v>
      </c>
      <c r="AS115" s="89">
        <v>0</v>
      </c>
      <c r="AT115" s="66"/>
      <c r="AU115" s="82">
        <v>1</v>
      </c>
      <c r="AV115" s="51">
        <v>1</v>
      </c>
      <c r="AW115" s="51">
        <v>23974.808000000001</v>
      </c>
      <c r="AX115" s="62"/>
      <c r="AY115" s="51">
        <v>0</v>
      </c>
      <c r="AZ115" s="51">
        <v>0</v>
      </c>
      <c r="BA115" s="51">
        <v>0</v>
      </c>
      <c r="BB115" s="85"/>
      <c r="BC115" s="51">
        <v>0</v>
      </c>
      <c r="BD115" s="51">
        <v>0</v>
      </c>
      <c r="BE115" s="51">
        <v>0</v>
      </c>
      <c r="BF115" s="62"/>
      <c r="BG115" s="51">
        <v>0</v>
      </c>
      <c r="BH115" s="51">
        <v>0</v>
      </c>
      <c r="BI115" s="51">
        <v>0</v>
      </c>
      <c r="BJ115" s="62"/>
      <c r="BK115" s="92">
        <v>0</v>
      </c>
      <c r="BL115" s="92">
        <v>0</v>
      </c>
      <c r="BM115" s="92">
        <v>0</v>
      </c>
      <c r="BN115" s="66"/>
      <c r="BO115" s="51">
        <v>0</v>
      </c>
      <c r="BP115" s="51">
        <v>0</v>
      </c>
      <c r="BQ115" s="51">
        <v>0</v>
      </c>
      <c r="BR115" s="62"/>
      <c r="BS115" s="51">
        <v>1</v>
      </c>
      <c r="BT115" s="73">
        <v>1</v>
      </c>
      <c r="BU115" s="51">
        <v>23974.808000000001</v>
      </c>
      <c r="BV115" s="129">
        <f t="shared" si="8"/>
        <v>1</v>
      </c>
      <c r="BW115" s="129">
        <f t="shared" si="9"/>
        <v>1</v>
      </c>
      <c r="BX115" s="35">
        <f t="shared" si="10"/>
        <v>100</v>
      </c>
      <c r="BY115" s="47">
        <f t="shared" si="11"/>
        <v>23974.808000000001</v>
      </c>
    </row>
    <row r="116" spans="1:77" s="35" customFormat="1">
      <c r="A116" s="120" t="s">
        <v>277</v>
      </c>
      <c r="B116" s="29">
        <v>0</v>
      </c>
      <c r="C116" s="29">
        <v>0</v>
      </c>
      <c r="D116" s="5">
        <v>0</v>
      </c>
      <c r="E116" s="27"/>
      <c r="F116" s="29">
        <v>2</v>
      </c>
      <c r="G116" s="29">
        <v>1</v>
      </c>
      <c r="H116" s="6">
        <v>69279.199999999997</v>
      </c>
      <c r="I116" s="22"/>
      <c r="J116" s="29">
        <v>0</v>
      </c>
      <c r="K116" s="29">
        <v>0</v>
      </c>
      <c r="L116" s="29">
        <v>0</v>
      </c>
      <c r="M116" s="23"/>
      <c r="N116" s="29">
        <v>0</v>
      </c>
      <c r="O116" s="29">
        <v>0</v>
      </c>
      <c r="P116" s="6">
        <v>0</v>
      </c>
      <c r="Q116" s="22"/>
      <c r="R116" s="29">
        <v>0</v>
      </c>
      <c r="S116" s="29">
        <v>0</v>
      </c>
      <c r="T116" s="6">
        <v>0</v>
      </c>
      <c r="U116" s="22"/>
      <c r="V116" s="29">
        <v>0</v>
      </c>
      <c r="W116" s="29">
        <v>0</v>
      </c>
      <c r="X116" s="29">
        <v>0</v>
      </c>
      <c r="Y116" s="23"/>
      <c r="Z116" s="29">
        <v>2</v>
      </c>
      <c r="AA116" s="29">
        <v>1</v>
      </c>
      <c r="AB116" s="6">
        <v>69279.199999999997</v>
      </c>
      <c r="AD116" s="39" t="s">
        <v>277</v>
      </c>
      <c r="AE116" s="51">
        <v>0</v>
      </c>
      <c r="AF116" s="51">
        <v>0</v>
      </c>
      <c r="AG116" s="73">
        <v>0</v>
      </c>
      <c r="AH116" s="62"/>
      <c r="AI116" s="51">
        <v>1</v>
      </c>
      <c r="AJ116" s="51">
        <v>0</v>
      </c>
      <c r="AK116" s="51">
        <v>0</v>
      </c>
      <c r="AL116" s="62"/>
      <c r="AM116" s="51">
        <v>0</v>
      </c>
      <c r="AN116" s="51">
        <v>0</v>
      </c>
      <c r="AO116" s="51">
        <v>0</v>
      </c>
      <c r="AP116" s="62"/>
      <c r="AQ116" s="92">
        <v>0</v>
      </c>
      <c r="AR116" s="92">
        <v>0</v>
      </c>
      <c r="AS116" s="89">
        <v>0</v>
      </c>
      <c r="AT116" s="66"/>
      <c r="AU116" s="82">
        <v>0</v>
      </c>
      <c r="AV116" s="51">
        <v>0</v>
      </c>
      <c r="AW116" s="51">
        <v>0</v>
      </c>
      <c r="AX116" s="62"/>
      <c r="AY116" s="51">
        <v>0</v>
      </c>
      <c r="AZ116" s="51">
        <v>0</v>
      </c>
      <c r="BA116" s="51">
        <v>0</v>
      </c>
      <c r="BB116" s="85"/>
      <c r="BC116" s="51">
        <v>1</v>
      </c>
      <c r="BD116" s="51">
        <v>1</v>
      </c>
      <c r="BE116" s="51">
        <v>19857.52</v>
      </c>
      <c r="BF116" s="62"/>
      <c r="BG116" s="51">
        <v>0</v>
      </c>
      <c r="BH116" s="51">
        <v>0</v>
      </c>
      <c r="BI116" s="51">
        <v>0</v>
      </c>
      <c r="BJ116" s="62"/>
      <c r="BK116" s="92">
        <v>0</v>
      </c>
      <c r="BL116" s="92">
        <v>0</v>
      </c>
      <c r="BM116" s="92">
        <v>0</v>
      </c>
      <c r="BN116" s="66"/>
      <c r="BO116" s="51">
        <v>0</v>
      </c>
      <c r="BP116" s="51">
        <v>0</v>
      </c>
      <c r="BQ116" s="51">
        <v>0</v>
      </c>
      <c r="BR116" s="62"/>
      <c r="BS116" s="51">
        <v>2</v>
      </c>
      <c r="BT116" s="73">
        <v>1</v>
      </c>
      <c r="BU116" s="51">
        <v>19857.52</v>
      </c>
      <c r="BV116" s="129">
        <f t="shared" si="8"/>
        <v>4</v>
      </c>
      <c r="BW116" s="129">
        <f t="shared" si="9"/>
        <v>2</v>
      </c>
      <c r="BX116" s="35">
        <f t="shared" si="10"/>
        <v>50</v>
      </c>
      <c r="BY116" s="47">
        <f t="shared" si="11"/>
        <v>89136.72</v>
      </c>
    </row>
    <row r="117" spans="1:77">
      <c r="A117" s="120" t="s">
        <v>295</v>
      </c>
      <c r="B117" s="29">
        <v>1</v>
      </c>
      <c r="C117" s="29">
        <v>0</v>
      </c>
      <c r="D117" s="5">
        <v>0</v>
      </c>
      <c r="E117" s="27"/>
      <c r="F117" s="29">
        <v>0</v>
      </c>
      <c r="G117" s="29">
        <v>0</v>
      </c>
      <c r="H117" s="29">
        <v>0</v>
      </c>
      <c r="I117" s="23"/>
      <c r="J117" s="29">
        <v>0</v>
      </c>
      <c r="K117" s="29">
        <v>0</v>
      </c>
      <c r="L117" s="29">
        <v>0</v>
      </c>
      <c r="M117" s="23"/>
      <c r="N117" s="29">
        <v>0</v>
      </c>
      <c r="O117" s="29">
        <v>0</v>
      </c>
      <c r="P117" s="6">
        <v>0</v>
      </c>
      <c r="Q117" s="22"/>
      <c r="R117" s="29">
        <v>4</v>
      </c>
      <c r="S117" s="29">
        <v>1</v>
      </c>
      <c r="T117" s="6">
        <v>211451.2</v>
      </c>
      <c r="U117" s="22"/>
      <c r="V117" s="29">
        <v>1</v>
      </c>
      <c r="W117" s="29">
        <v>0</v>
      </c>
      <c r="X117" s="29">
        <v>0</v>
      </c>
      <c r="Y117" s="23"/>
      <c r="Z117" s="29">
        <v>6</v>
      </c>
      <c r="AA117" s="29">
        <v>1</v>
      </c>
      <c r="AB117" s="6">
        <v>211451.2</v>
      </c>
      <c r="AD117" s="39" t="s">
        <v>295</v>
      </c>
      <c r="AE117" s="51">
        <v>0</v>
      </c>
      <c r="AF117" s="51">
        <v>0</v>
      </c>
      <c r="AG117" s="73">
        <v>0</v>
      </c>
      <c r="AH117" s="62"/>
      <c r="AI117" s="51">
        <v>0</v>
      </c>
      <c r="AJ117" s="51">
        <v>0</v>
      </c>
      <c r="AK117" s="51">
        <v>0</v>
      </c>
      <c r="AL117" s="62"/>
      <c r="AM117" s="51">
        <v>0</v>
      </c>
      <c r="AN117" s="51">
        <v>0</v>
      </c>
      <c r="AO117" s="51">
        <v>0</v>
      </c>
      <c r="AP117" s="62"/>
      <c r="AQ117" s="92">
        <v>0</v>
      </c>
      <c r="AR117" s="92">
        <v>0</v>
      </c>
      <c r="AS117" s="89">
        <v>0</v>
      </c>
      <c r="AT117" s="66"/>
      <c r="AU117" s="82">
        <v>0</v>
      </c>
      <c r="AV117" s="51">
        <v>0</v>
      </c>
      <c r="AW117" s="51">
        <v>0</v>
      </c>
      <c r="AX117" s="62"/>
      <c r="AY117" s="51">
        <v>0</v>
      </c>
      <c r="AZ117" s="51">
        <v>0</v>
      </c>
      <c r="BA117" s="51">
        <v>0</v>
      </c>
      <c r="BB117" s="85"/>
      <c r="BC117" s="51">
        <v>0</v>
      </c>
      <c r="BD117" s="51">
        <v>0</v>
      </c>
      <c r="BE117" s="51">
        <v>0</v>
      </c>
      <c r="BF117" s="62"/>
      <c r="BG117" s="51">
        <v>0</v>
      </c>
      <c r="BH117" s="51">
        <v>0</v>
      </c>
      <c r="BI117" s="51">
        <v>0</v>
      </c>
      <c r="BJ117" s="62"/>
      <c r="BK117" s="92">
        <v>0</v>
      </c>
      <c r="BL117" s="92">
        <v>0</v>
      </c>
      <c r="BM117" s="92">
        <v>0</v>
      </c>
      <c r="BN117" s="66"/>
      <c r="BO117" s="51">
        <v>2</v>
      </c>
      <c r="BP117" s="51">
        <v>0</v>
      </c>
      <c r="BQ117" s="51">
        <v>0</v>
      </c>
      <c r="BR117" s="62"/>
      <c r="BS117" s="51">
        <v>2</v>
      </c>
      <c r="BT117" s="73">
        <v>0</v>
      </c>
      <c r="BU117" s="51">
        <v>0</v>
      </c>
      <c r="BV117" s="129">
        <f t="shared" si="8"/>
        <v>8</v>
      </c>
      <c r="BW117" s="129">
        <f t="shared" si="9"/>
        <v>1</v>
      </c>
      <c r="BX117" s="35">
        <f t="shared" si="10"/>
        <v>12.5</v>
      </c>
      <c r="BY117" s="47">
        <f t="shared" si="11"/>
        <v>211451.2</v>
      </c>
    </row>
    <row r="118" spans="1:77">
      <c r="A118" s="120" t="s">
        <v>299</v>
      </c>
      <c r="B118" s="29">
        <v>5</v>
      </c>
      <c r="C118" s="29">
        <v>3</v>
      </c>
      <c r="D118" s="5">
        <v>218817.59999999998</v>
      </c>
      <c r="E118" s="27"/>
      <c r="F118" s="29">
        <v>5</v>
      </c>
      <c r="G118" s="29">
        <v>3</v>
      </c>
      <c r="H118" s="6">
        <v>192236.47999999998</v>
      </c>
      <c r="I118" s="22"/>
      <c r="J118" s="29">
        <v>0</v>
      </c>
      <c r="K118" s="29">
        <v>0</v>
      </c>
      <c r="L118" s="29">
        <v>0</v>
      </c>
      <c r="M118" s="23"/>
      <c r="N118" s="29">
        <v>0</v>
      </c>
      <c r="O118" s="29">
        <v>0</v>
      </c>
      <c r="P118" s="6">
        <v>0</v>
      </c>
      <c r="Q118" s="22"/>
      <c r="R118" s="29">
        <v>7</v>
      </c>
      <c r="S118" s="29">
        <v>2</v>
      </c>
      <c r="T118" s="6">
        <v>1532974.6439999999</v>
      </c>
      <c r="U118" s="22"/>
      <c r="V118" s="29">
        <v>3</v>
      </c>
      <c r="W118" s="29">
        <v>1</v>
      </c>
      <c r="X118" s="6">
        <v>27264.04</v>
      </c>
      <c r="Y118" s="22"/>
      <c r="Z118" s="29">
        <v>20</v>
      </c>
      <c r="AA118" s="29">
        <v>9</v>
      </c>
      <c r="AB118" s="6">
        <v>1971292.764</v>
      </c>
      <c r="AD118" s="39" t="s">
        <v>299</v>
      </c>
      <c r="AE118" s="51">
        <v>0</v>
      </c>
      <c r="AF118" s="51">
        <v>0</v>
      </c>
      <c r="AG118" s="73">
        <v>0</v>
      </c>
      <c r="AH118" s="62"/>
      <c r="AI118" s="51">
        <v>3</v>
      </c>
      <c r="AJ118" s="51">
        <v>1</v>
      </c>
      <c r="AK118" s="51">
        <v>22044.423999999999</v>
      </c>
      <c r="AL118" s="62"/>
      <c r="AM118" s="51">
        <v>4</v>
      </c>
      <c r="AN118" s="51">
        <v>2</v>
      </c>
      <c r="AO118" s="51">
        <v>110348.88</v>
      </c>
      <c r="AP118" s="62"/>
      <c r="AQ118" s="92">
        <v>0</v>
      </c>
      <c r="AR118" s="92">
        <v>0</v>
      </c>
      <c r="AS118" s="89">
        <v>0</v>
      </c>
      <c r="AT118" s="66"/>
      <c r="AU118" s="82">
        <v>3</v>
      </c>
      <c r="AV118" s="51">
        <v>2</v>
      </c>
      <c r="AW118" s="51">
        <v>45166.400000000001</v>
      </c>
      <c r="AX118" s="62"/>
      <c r="AY118" s="51">
        <v>0</v>
      </c>
      <c r="AZ118" s="51">
        <v>0</v>
      </c>
      <c r="BA118" s="51">
        <v>0</v>
      </c>
      <c r="BB118" s="85"/>
      <c r="BC118" s="51">
        <v>0</v>
      </c>
      <c r="BD118" s="51">
        <v>0</v>
      </c>
      <c r="BE118" s="51">
        <v>0</v>
      </c>
      <c r="BF118" s="62"/>
      <c r="BG118" s="51">
        <v>0</v>
      </c>
      <c r="BH118" s="51">
        <v>0</v>
      </c>
      <c r="BI118" s="51">
        <v>0</v>
      </c>
      <c r="BJ118" s="62"/>
      <c r="BK118" s="92">
        <v>0</v>
      </c>
      <c r="BL118" s="92">
        <v>0</v>
      </c>
      <c r="BM118" s="92">
        <v>0</v>
      </c>
      <c r="BN118" s="66"/>
      <c r="BO118" s="51">
        <v>0</v>
      </c>
      <c r="BP118" s="51">
        <v>0</v>
      </c>
      <c r="BQ118" s="51">
        <v>0</v>
      </c>
      <c r="BR118" s="62"/>
      <c r="BS118" s="51">
        <v>10</v>
      </c>
      <c r="BT118" s="73">
        <v>5</v>
      </c>
      <c r="BU118" s="51">
        <v>177559.704</v>
      </c>
      <c r="BV118" s="129">
        <f t="shared" si="8"/>
        <v>30</v>
      </c>
      <c r="BW118" s="129">
        <f t="shared" si="9"/>
        <v>14</v>
      </c>
      <c r="BX118" s="35">
        <f t="shared" si="10"/>
        <v>46.666666666666664</v>
      </c>
      <c r="BY118" s="47">
        <f t="shared" si="11"/>
        <v>2148852.4679999999</v>
      </c>
    </row>
    <row r="119" spans="1:77">
      <c r="A119" s="120" t="s">
        <v>303</v>
      </c>
      <c r="B119" s="29">
        <v>5</v>
      </c>
      <c r="C119" s="29">
        <v>3</v>
      </c>
      <c r="D119" s="5">
        <v>188196.91</v>
      </c>
      <c r="E119" s="27"/>
      <c r="F119" s="29">
        <v>3</v>
      </c>
      <c r="G119" s="29">
        <v>1</v>
      </c>
      <c r="H119" s="6">
        <v>61249.72</v>
      </c>
      <c r="I119" s="22"/>
      <c r="J119" s="29">
        <v>0</v>
      </c>
      <c r="K119" s="29">
        <v>0</v>
      </c>
      <c r="L119" s="29">
        <v>0</v>
      </c>
      <c r="M119" s="23"/>
      <c r="N119" s="29">
        <v>0</v>
      </c>
      <c r="O119" s="29">
        <v>0</v>
      </c>
      <c r="P119" s="6">
        <v>0</v>
      </c>
      <c r="Q119" s="22"/>
      <c r="R119" s="29">
        <v>12</v>
      </c>
      <c r="S119" s="29">
        <v>5</v>
      </c>
      <c r="T119" s="6">
        <v>2465179.446</v>
      </c>
      <c r="U119" s="22"/>
      <c r="V119" s="29">
        <v>3</v>
      </c>
      <c r="W119" s="29">
        <v>3</v>
      </c>
      <c r="X119" s="6">
        <v>99124.525999999998</v>
      </c>
      <c r="Y119" s="22"/>
      <c r="Z119" s="29">
        <v>23</v>
      </c>
      <c r="AA119" s="29">
        <v>12</v>
      </c>
      <c r="AB119" s="6">
        <v>2813750.602</v>
      </c>
      <c r="AD119" s="39" t="s">
        <v>303</v>
      </c>
      <c r="AE119" s="51">
        <v>0</v>
      </c>
      <c r="AF119" s="51">
        <v>0</v>
      </c>
      <c r="AG119" s="73">
        <v>0</v>
      </c>
      <c r="AH119" s="62"/>
      <c r="AI119" s="51">
        <v>1</v>
      </c>
      <c r="AJ119" s="51">
        <v>1</v>
      </c>
      <c r="AK119" s="51">
        <v>8570.848</v>
      </c>
      <c r="AL119" s="62"/>
      <c r="AM119" s="51">
        <v>0</v>
      </c>
      <c r="AN119" s="51">
        <v>0</v>
      </c>
      <c r="AO119" s="51">
        <v>0</v>
      </c>
      <c r="AP119" s="62"/>
      <c r="AQ119" s="92">
        <v>0</v>
      </c>
      <c r="AR119" s="92">
        <v>0</v>
      </c>
      <c r="AS119" s="89">
        <v>0</v>
      </c>
      <c r="AT119" s="66"/>
      <c r="AU119" s="82">
        <v>0</v>
      </c>
      <c r="AV119" s="51">
        <v>0</v>
      </c>
      <c r="AW119" s="51">
        <v>0</v>
      </c>
      <c r="AX119" s="62"/>
      <c r="AY119" s="51">
        <v>0</v>
      </c>
      <c r="AZ119" s="51">
        <v>0</v>
      </c>
      <c r="BA119" s="51">
        <v>0</v>
      </c>
      <c r="BB119" s="85"/>
      <c r="BC119" s="51">
        <v>0</v>
      </c>
      <c r="BD119" s="51">
        <v>0</v>
      </c>
      <c r="BE119" s="51">
        <v>0</v>
      </c>
      <c r="BF119" s="62"/>
      <c r="BG119" s="51">
        <v>1</v>
      </c>
      <c r="BH119" s="51">
        <v>1</v>
      </c>
      <c r="BI119" s="51">
        <v>87434.4</v>
      </c>
      <c r="BJ119" s="62"/>
      <c r="BK119" s="92">
        <v>0</v>
      </c>
      <c r="BL119" s="92">
        <v>0</v>
      </c>
      <c r="BM119" s="92">
        <v>0</v>
      </c>
      <c r="BN119" s="66"/>
      <c r="BO119" s="51">
        <v>1</v>
      </c>
      <c r="BP119" s="51">
        <v>1</v>
      </c>
      <c r="BQ119" s="51">
        <v>16820.128000000001</v>
      </c>
      <c r="BR119" s="62"/>
      <c r="BS119" s="51">
        <v>3</v>
      </c>
      <c r="BT119" s="73">
        <v>3</v>
      </c>
      <c r="BU119" s="51">
        <v>112825.37599999999</v>
      </c>
      <c r="BV119" s="129">
        <f t="shared" si="8"/>
        <v>26</v>
      </c>
      <c r="BW119" s="129">
        <f t="shared" si="9"/>
        <v>15</v>
      </c>
      <c r="BX119" s="35">
        <f t="shared" si="10"/>
        <v>57.692307692307693</v>
      </c>
      <c r="BY119" s="47">
        <f t="shared" si="11"/>
        <v>2926575.9780000001</v>
      </c>
    </row>
    <row r="120" spans="1:77">
      <c r="A120" s="120" t="s">
        <v>351</v>
      </c>
      <c r="B120" s="29">
        <v>4</v>
      </c>
      <c r="C120" s="29">
        <v>3</v>
      </c>
      <c r="D120" s="5">
        <v>172060.79999999999</v>
      </c>
      <c r="E120" s="27"/>
      <c r="F120" s="29">
        <v>3</v>
      </c>
      <c r="G120" s="29">
        <v>3</v>
      </c>
      <c r="H120" s="6">
        <v>193473.16999999998</v>
      </c>
      <c r="I120" s="22"/>
      <c r="J120" s="29">
        <v>0</v>
      </c>
      <c r="K120" s="29">
        <v>0</v>
      </c>
      <c r="L120" s="29">
        <v>0</v>
      </c>
      <c r="M120" s="23"/>
      <c r="N120" s="29">
        <v>0</v>
      </c>
      <c r="O120" s="29">
        <v>0</v>
      </c>
      <c r="P120" s="6">
        <v>0</v>
      </c>
      <c r="Q120" s="22"/>
      <c r="R120" s="29">
        <v>8</v>
      </c>
      <c r="S120" s="29">
        <v>3</v>
      </c>
      <c r="T120" s="6">
        <v>1732509.75</v>
      </c>
      <c r="U120" s="22"/>
      <c r="V120" s="29">
        <v>1</v>
      </c>
      <c r="W120" s="29">
        <v>0</v>
      </c>
      <c r="X120" s="29">
        <v>0</v>
      </c>
      <c r="Y120" s="23"/>
      <c r="Z120" s="29">
        <v>16</v>
      </c>
      <c r="AA120" s="29">
        <v>9</v>
      </c>
      <c r="AB120" s="6">
        <v>2098043.7199999997</v>
      </c>
      <c r="AD120" s="39" t="s">
        <v>351</v>
      </c>
      <c r="AE120" s="51">
        <v>0</v>
      </c>
      <c r="AF120" s="51">
        <v>0</v>
      </c>
      <c r="AG120" s="73">
        <v>0</v>
      </c>
      <c r="AH120" s="62"/>
      <c r="AI120" s="51">
        <v>0</v>
      </c>
      <c r="AJ120" s="51">
        <v>0</v>
      </c>
      <c r="AK120" s="51">
        <v>0</v>
      </c>
      <c r="AL120" s="62"/>
      <c r="AM120" s="51">
        <v>0</v>
      </c>
      <c r="AN120" s="51">
        <v>0</v>
      </c>
      <c r="AO120" s="51">
        <v>0</v>
      </c>
      <c r="AP120" s="62"/>
      <c r="AQ120" s="92">
        <v>0</v>
      </c>
      <c r="AR120" s="92">
        <v>0</v>
      </c>
      <c r="AS120" s="89">
        <v>0</v>
      </c>
      <c r="AT120" s="66"/>
      <c r="AU120" s="82">
        <v>0</v>
      </c>
      <c r="AV120" s="51">
        <v>0</v>
      </c>
      <c r="AW120" s="51">
        <v>0</v>
      </c>
      <c r="AX120" s="62"/>
      <c r="AY120" s="51">
        <v>0</v>
      </c>
      <c r="AZ120" s="51">
        <v>0</v>
      </c>
      <c r="BA120" s="51">
        <v>0</v>
      </c>
      <c r="BB120" s="85"/>
      <c r="BC120" s="51">
        <v>1</v>
      </c>
      <c r="BD120" s="51">
        <v>0</v>
      </c>
      <c r="BE120" s="51">
        <v>0</v>
      </c>
      <c r="BF120" s="62"/>
      <c r="BG120" s="51">
        <v>0</v>
      </c>
      <c r="BH120" s="51">
        <v>0</v>
      </c>
      <c r="BI120" s="51">
        <v>0</v>
      </c>
      <c r="BJ120" s="62"/>
      <c r="BK120" s="92">
        <v>0</v>
      </c>
      <c r="BL120" s="92">
        <v>0</v>
      </c>
      <c r="BM120" s="92">
        <v>0</v>
      </c>
      <c r="BN120" s="66"/>
      <c r="BO120" s="51">
        <v>1</v>
      </c>
      <c r="BP120" s="51">
        <v>1</v>
      </c>
      <c r="BQ120" s="51">
        <v>31700.48</v>
      </c>
      <c r="BR120" s="62"/>
      <c r="BS120" s="51">
        <v>2</v>
      </c>
      <c r="BT120" s="73">
        <v>1</v>
      </c>
      <c r="BU120" s="51">
        <v>31700.48</v>
      </c>
      <c r="BV120" s="129">
        <f t="shared" si="8"/>
        <v>18</v>
      </c>
      <c r="BW120" s="129">
        <f t="shared" si="9"/>
        <v>10</v>
      </c>
      <c r="BX120" s="35">
        <f t="shared" si="10"/>
        <v>55.555555555555557</v>
      </c>
      <c r="BY120" s="47">
        <f t="shared" si="11"/>
        <v>2129744.1999999997</v>
      </c>
    </row>
    <row r="121" spans="1:77">
      <c r="A121" s="120" t="s">
        <v>352</v>
      </c>
      <c r="B121" s="29">
        <v>3</v>
      </c>
      <c r="C121" s="29">
        <v>1</v>
      </c>
      <c r="D121" s="5">
        <v>68572</v>
      </c>
      <c r="E121" s="27"/>
      <c r="F121" s="29">
        <v>4</v>
      </c>
      <c r="G121" s="29">
        <v>4</v>
      </c>
      <c r="H121" s="6">
        <v>161719.20000000001</v>
      </c>
      <c r="I121" s="22"/>
      <c r="J121" s="29">
        <v>0</v>
      </c>
      <c r="K121" s="29">
        <v>0</v>
      </c>
      <c r="L121" s="29">
        <v>0</v>
      </c>
      <c r="M121" s="23"/>
      <c r="N121" s="29">
        <v>0</v>
      </c>
      <c r="O121" s="29">
        <v>0</v>
      </c>
      <c r="P121" s="6">
        <v>0</v>
      </c>
      <c r="Q121" s="22"/>
      <c r="R121" s="29">
        <v>2</v>
      </c>
      <c r="S121" s="29">
        <v>0</v>
      </c>
      <c r="T121" s="6">
        <v>0</v>
      </c>
      <c r="U121" s="22"/>
      <c r="V121" s="29">
        <v>0</v>
      </c>
      <c r="W121" s="29">
        <v>0</v>
      </c>
      <c r="X121" s="29">
        <v>0</v>
      </c>
      <c r="Y121" s="23"/>
      <c r="Z121" s="29">
        <v>9</v>
      </c>
      <c r="AA121" s="29">
        <v>5</v>
      </c>
      <c r="AB121" s="6">
        <v>230291.20000000001</v>
      </c>
      <c r="AD121" s="39" t="s">
        <v>352</v>
      </c>
      <c r="AE121" s="51">
        <v>0</v>
      </c>
      <c r="AF121" s="51">
        <v>0</v>
      </c>
      <c r="AG121" s="73">
        <v>0</v>
      </c>
      <c r="AH121" s="62"/>
      <c r="AI121" s="51">
        <v>0</v>
      </c>
      <c r="AJ121" s="51">
        <v>0</v>
      </c>
      <c r="AK121" s="51">
        <v>0</v>
      </c>
      <c r="AL121" s="62"/>
      <c r="AM121" s="51">
        <v>0</v>
      </c>
      <c r="AN121" s="51">
        <v>0</v>
      </c>
      <c r="AO121" s="51">
        <v>0</v>
      </c>
      <c r="AP121" s="62"/>
      <c r="AQ121" s="92">
        <v>0</v>
      </c>
      <c r="AR121" s="92">
        <v>0</v>
      </c>
      <c r="AS121" s="89">
        <v>0</v>
      </c>
      <c r="AT121" s="66"/>
      <c r="AU121" s="82">
        <v>1</v>
      </c>
      <c r="AV121" s="51">
        <v>1</v>
      </c>
      <c r="AW121" s="51">
        <v>22199.887999999999</v>
      </c>
      <c r="AX121" s="62"/>
      <c r="AY121" s="51">
        <v>0</v>
      </c>
      <c r="AZ121" s="51">
        <v>0</v>
      </c>
      <c r="BA121" s="51">
        <v>0</v>
      </c>
      <c r="BB121" s="85"/>
      <c r="BC121" s="51">
        <v>0</v>
      </c>
      <c r="BD121" s="51">
        <v>0</v>
      </c>
      <c r="BE121" s="51">
        <v>0</v>
      </c>
      <c r="BF121" s="62"/>
      <c r="BG121" s="51">
        <v>0</v>
      </c>
      <c r="BH121" s="51">
        <v>0</v>
      </c>
      <c r="BI121" s="51">
        <v>0</v>
      </c>
      <c r="BJ121" s="62"/>
      <c r="BK121" s="92">
        <v>0</v>
      </c>
      <c r="BL121" s="92">
        <v>0</v>
      </c>
      <c r="BM121" s="92">
        <v>0</v>
      </c>
      <c r="BN121" s="66"/>
      <c r="BO121" s="51">
        <v>1</v>
      </c>
      <c r="BP121" s="51">
        <v>0</v>
      </c>
      <c r="BQ121" s="51">
        <v>0</v>
      </c>
      <c r="BR121" s="62"/>
      <c r="BS121" s="51">
        <v>2</v>
      </c>
      <c r="BT121" s="73">
        <v>1</v>
      </c>
      <c r="BU121" s="51">
        <v>22199.887999999999</v>
      </c>
      <c r="BV121" s="129">
        <f t="shared" si="8"/>
        <v>11</v>
      </c>
      <c r="BW121" s="129">
        <f t="shared" si="9"/>
        <v>6</v>
      </c>
      <c r="BX121" s="35">
        <f t="shared" si="10"/>
        <v>54.545454545454547</v>
      </c>
      <c r="BY121" s="47">
        <f t="shared" si="11"/>
        <v>252491.08800000002</v>
      </c>
    </row>
    <row r="122" spans="1:77">
      <c r="A122" s="120" t="s">
        <v>353</v>
      </c>
      <c r="B122" s="29">
        <v>0</v>
      </c>
      <c r="C122" s="29">
        <v>0</v>
      </c>
      <c r="D122" s="5">
        <v>0</v>
      </c>
      <c r="E122" s="27"/>
      <c r="F122" s="29">
        <v>0</v>
      </c>
      <c r="G122" s="29">
        <v>0</v>
      </c>
      <c r="H122" s="29">
        <v>0</v>
      </c>
      <c r="I122" s="23"/>
      <c r="J122" s="29">
        <v>3</v>
      </c>
      <c r="K122" s="29">
        <v>0</v>
      </c>
      <c r="L122" s="6">
        <v>0</v>
      </c>
      <c r="M122" s="22"/>
      <c r="N122" s="29">
        <v>0</v>
      </c>
      <c r="O122" s="29">
        <v>0</v>
      </c>
      <c r="P122" s="6">
        <v>0</v>
      </c>
      <c r="Q122" s="22"/>
      <c r="R122" s="29">
        <v>3</v>
      </c>
      <c r="S122" s="29">
        <v>2</v>
      </c>
      <c r="T122" s="6">
        <v>324769.39800000004</v>
      </c>
      <c r="U122" s="22"/>
      <c r="V122" s="29">
        <v>0</v>
      </c>
      <c r="W122" s="29">
        <v>0</v>
      </c>
      <c r="X122" s="29">
        <v>0</v>
      </c>
      <c r="Y122" s="23"/>
      <c r="Z122" s="29">
        <v>6</v>
      </c>
      <c r="AA122" s="29">
        <v>2</v>
      </c>
      <c r="AB122" s="6">
        <v>324769.39800000004</v>
      </c>
      <c r="AD122" s="39" t="s">
        <v>353</v>
      </c>
      <c r="AE122" s="51">
        <v>0</v>
      </c>
      <c r="AF122" s="51">
        <v>0</v>
      </c>
      <c r="AG122" s="73">
        <v>0</v>
      </c>
      <c r="AH122" s="62"/>
      <c r="AI122" s="51">
        <v>0</v>
      </c>
      <c r="AJ122" s="51">
        <v>0</v>
      </c>
      <c r="AK122" s="51">
        <v>0</v>
      </c>
      <c r="AL122" s="62"/>
      <c r="AM122" s="51">
        <v>0</v>
      </c>
      <c r="AN122" s="51">
        <v>0</v>
      </c>
      <c r="AO122" s="51">
        <v>0</v>
      </c>
      <c r="AP122" s="62"/>
      <c r="AQ122" s="92">
        <v>0</v>
      </c>
      <c r="AR122" s="92">
        <v>0</v>
      </c>
      <c r="AS122" s="89">
        <v>0</v>
      </c>
      <c r="AT122" s="66"/>
      <c r="AU122" s="82">
        <v>0</v>
      </c>
      <c r="AV122" s="51">
        <v>0</v>
      </c>
      <c r="AW122" s="51">
        <v>0</v>
      </c>
      <c r="AX122" s="62"/>
      <c r="AY122" s="51">
        <v>0</v>
      </c>
      <c r="AZ122" s="51">
        <v>0</v>
      </c>
      <c r="BA122" s="51">
        <v>0</v>
      </c>
      <c r="BB122" s="85"/>
      <c r="BC122" s="51">
        <v>0</v>
      </c>
      <c r="BD122" s="51">
        <v>0</v>
      </c>
      <c r="BE122" s="51">
        <v>0</v>
      </c>
      <c r="BF122" s="62"/>
      <c r="BG122" s="51">
        <v>0</v>
      </c>
      <c r="BH122" s="51">
        <v>0</v>
      </c>
      <c r="BI122" s="51">
        <v>0</v>
      </c>
      <c r="BJ122" s="62"/>
      <c r="BK122" s="92">
        <v>0</v>
      </c>
      <c r="BL122" s="92">
        <v>0</v>
      </c>
      <c r="BM122" s="92">
        <v>0</v>
      </c>
      <c r="BN122" s="66"/>
      <c r="BO122" s="51">
        <v>2</v>
      </c>
      <c r="BP122" s="51">
        <v>0</v>
      </c>
      <c r="BQ122" s="51">
        <v>0</v>
      </c>
      <c r="BR122" s="62"/>
      <c r="BS122" s="51">
        <v>2</v>
      </c>
      <c r="BT122" s="73">
        <v>0</v>
      </c>
      <c r="BU122" s="51">
        <v>0</v>
      </c>
      <c r="BV122" s="129">
        <f t="shared" si="8"/>
        <v>8</v>
      </c>
      <c r="BW122" s="129">
        <f t="shared" si="9"/>
        <v>2</v>
      </c>
      <c r="BX122" s="35">
        <f t="shared" si="10"/>
        <v>25</v>
      </c>
      <c r="BY122" s="47">
        <f t="shared" si="11"/>
        <v>324769.39800000004</v>
      </c>
    </row>
    <row r="123" spans="1:77">
      <c r="A123" s="120" t="s">
        <v>247</v>
      </c>
      <c r="B123" s="29">
        <v>0</v>
      </c>
      <c r="C123" s="29">
        <v>0</v>
      </c>
      <c r="D123" s="5">
        <v>0</v>
      </c>
      <c r="E123" s="27"/>
      <c r="F123" s="29">
        <v>0</v>
      </c>
      <c r="G123" s="29">
        <v>0</v>
      </c>
      <c r="H123" s="29">
        <v>0</v>
      </c>
      <c r="I123" s="23"/>
      <c r="J123" s="29">
        <v>0</v>
      </c>
      <c r="K123" s="29">
        <v>0</v>
      </c>
      <c r="L123" s="29">
        <v>0</v>
      </c>
      <c r="M123" s="23"/>
      <c r="N123" s="29">
        <v>0</v>
      </c>
      <c r="O123" s="29">
        <v>0</v>
      </c>
      <c r="P123" s="6">
        <v>0</v>
      </c>
      <c r="Q123" s="22"/>
      <c r="R123" s="29">
        <v>1</v>
      </c>
      <c r="S123" s="29">
        <v>0</v>
      </c>
      <c r="T123" s="6">
        <v>0</v>
      </c>
      <c r="U123" s="22"/>
      <c r="V123" s="29">
        <v>0</v>
      </c>
      <c r="W123" s="29">
        <v>0</v>
      </c>
      <c r="X123" s="29">
        <v>0</v>
      </c>
      <c r="Y123" s="23"/>
      <c r="Z123" s="29">
        <v>1</v>
      </c>
      <c r="AA123" s="29">
        <v>0</v>
      </c>
      <c r="AB123" s="6">
        <v>0</v>
      </c>
      <c r="AD123" s="39" t="s">
        <v>706</v>
      </c>
      <c r="AE123" s="51">
        <v>0</v>
      </c>
      <c r="AF123" s="51">
        <v>0</v>
      </c>
      <c r="AG123" s="73">
        <v>0</v>
      </c>
      <c r="AH123" s="62"/>
      <c r="AI123" s="51">
        <v>0</v>
      </c>
      <c r="AJ123" s="51">
        <v>0</v>
      </c>
      <c r="AK123" s="51">
        <v>0</v>
      </c>
      <c r="AL123" s="62"/>
      <c r="AM123" s="51">
        <v>0</v>
      </c>
      <c r="AN123" s="51">
        <v>0</v>
      </c>
      <c r="AO123" s="51">
        <v>0</v>
      </c>
      <c r="AP123" s="62"/>
      <c r="AQ123" s="92">
        <v>0</v>
      </c>
      <c r="AR123" s="92">
        <v>0</v>
      </c>
      <c r="AS123" s="89">
        <v>0</v>
      </c>
      <c r="AT123" s="66"/>
      <c r="AU123" s="82">
        <v>0</v>
      </c>
      <c r="AV123" s="51">
        <v>0</v>
      </c>
      <c r="AW123" s="51">
        <v>0</v>
      </c>
      <c r="AX123" s="62"/>
      <c r="AY123" s="51">
        <v>0</v>
      </c>
      <c r="AZ123" s="51">
        <v>0</v>
      </c>
      <c r="BA123" s="51">
        <v>0</v>
      </c>
      <c r="BB123" s="85"/>
      <c r="BC123" s="51">
        <v>0</v>
      </c>
      <c r="BD123" s="51">
        <v>0</v>
      </c>
      <c r="BE123" s="51">
        <v>0</v>
      </c>
      <c r="BF123" s="62"/>
      <c r="BG123" s="51">
        <v>0</v>
      </c>
      <c r="BH123" s="51">
        <v>0</v>
      </c>
      <c r="BI123" s="51">
        <v>0</v>
      </c>
      <c r="BJ123" s="62"/>
      <c r="BK123" s="92">
        <v>0</v>
      </c>
      <c r="BL123" s="92">
        <v>0</v>
      </c>
      <c r="BM123" s="92">
        <v>0</v>
      </c>
      <c r="BN123" s="66"/>
      <c r="BO123" s="51">
        <v>1</v>
      </c>
      <c r="BP123" s="51">
        <v>1</v>
      </c>
      <c r="BQ123" s="51">
        <v>13265.736000000001</v>
      </c>
      <c r="BR123" s="62"/>
      <c r="BS123" s="51">
        <v>1</v>
      </c>
      <c r="BT123" s="73">
        <v>1</v>
      </c>
      <c r="BU123" s="51">
        <v>13265.736000000001</v>
      </c>
      <c r="BV123" s="129">
        <f t="shared" si="8"/>
        <v>2</v>
      </c>
      <c r="BW123" s="129">
        <f t="shared" si="9"/>
        <v>1</v>
      </c>
      <c r="BX123" s="35">
        <f t="shared" si="10"/>
        <v>50</v>
      </c>
      <c r="BY123" s="47">
        <f t="shared" si="11"/>
        <v>13265.736000000001</v>
      </c>
    </row>
    <row r="124" spans="1:77">
      <c r="A124" s="120" t="s">
        <v>361</v>
      </c>
      <c r="B124" s="92"/>
      <c r="C124" s="92"/>
      <c r="D124" s="5"/>
      <c r="E124" s="27"/>
      <c r="F124" s="92"/>
      <c r="G124" s="92"/>
      <c r="H124" s="92"/>
      <c r="I124" s="23"/>
      <c r="J124" s="92"/>
      <c r="K124" s="92"/>
      <c r="L124" s="92"/>
      <c r="M124" s="23"/>
      <c r="N124" s="92"/>
      <c r="O124" s="92"/>
      <c r="P124" s="6"/>
      <c r="Q124" s="22"/>
      <c r="R124" s="92"/>
      <c r="S124" s="92"/>
      <c r="T124" s="6"/>
      <c r="U124" s="22"/>
      <c r="V124" s="92"/>
      <c r="W124" s="92"/>
      <c r="X124" s="92"/>
      <c r="Y124" s="23"/>
      <c r="Z124" s="92"/>
      <c r="AA124" s="92"/>
      <c r="AB124" s="6"/>
      <c r="AD124" s="39" t="s">
        <v>707</v>
      </c>
      <c r="AE124" s="51">
        <v>0</v>
      </c>
      <c r="AF124" s="51">
        <v>0</v>
      </c>
      <c r="AG124" s="73">
        <v>0</v>
      </c>
      <c r="AH124" s="62"/>
      <c r="AI124" s="51">
        <v>0</v>
      </c>
      <c r="AJ124" s="51">
        <v>0</v>
      </c>
      <c r="AK124" s="51">
        <v>0</v>
      </c>
      <c r="AL124" s="62"/>
      <c r="AM124" s="51">
        <v>0</v>
      </c>
      <c r="AN124" s="51">
        <v>0</v>
      </c>
      <c r="AO124" s="51">
        <v>0</v>
      </c>
      <c r="AP124" s="62"/>
      <c r="AQ124" s="92">
        <v>0</v>
      </c>
      <c r="AR124" s="92">
        <v>0</v>
      </c>
      <c r="AS124" s="89">
        <v>0</v>
      </c>
      <c r="AT124" s="66"/>
      <c r="AU124" s="82">
        <v>0</v>
      </c>
      <c r="AV124" s="51">
        <v>0</v>
      </c>
      <c r="AW124" s="51">
        <v>0</v>
      </c>
      <c r="AX124" s="62"/>
      <c r="AY124" s="51">
        <v>0</v>
      </c>
      <c r="AZ124" s="51">
        <v>0</v>
      </c>
      <c r="BA124" s="51">
        <v>0</v>
      </c>
      <c r="BB124" s="85"/>
      <c r="BC124" s="51">
        <v>0</v>
      </c>
      <c r="BD124" s="51">
        <v>0</v>
      </c>
      <c r="BE124" s="51">
        <v>0</v>
      </c>
      <c r="BF124" s="62"/>
      <c r="BG124" s="51">
        <v>0</v>
      </c>
      <c r="BH124" s="51">
        <v>0</v>
      </c>
      <c r="BI124" s="51">
        <v>0</v>
      </c>
      <c r="BJ124" s="62"/>
      <c r="BK124" s="92">
        <v>0</v>
      </c>
      <c r="BL124" s="92">
        <v>0</v>
      </c>
      <c r="BM124" s="92">
        <v>0</v>
      </c>
      <c r="BN124" s="66"/>
      <c r="BO124" s="51">
        <v>1</v>
      </c>
      <c r="BP124" s="51">
        <v>0</v>
      </c>
      <c r="BQ124" s="51">
        <v>0</v>
      </c>
      <c r="BR124" s="62"/>
      <c r="BS124" s="51">
        <v>1</v>
      </c>
      <c r="BT124" s="73">
        <v>0</v>
      </c>
      <c r="BU124" s="51">
        <v>0</v>
      </c>
      <c r="BV124" s="129">
        <f t="shared" si="8"/>
        <v>1</v>
      </c>
      <c r="BW124" s="129">
        <f t="shared" si="9"/>
        <v>0</v>
      </c>
      <c r="BX124" s="35">
        <f t="shared" si="10"/>
        <v>0</v>
      </c>
      <c r="BY124" s="47">
        <f t="shared" si="11"/>
        <v>0</v>
      </c>
    </row>
    <row r="125" spans="1:77" s="35" customFormat="1">
      <c r="A125" s="121" t="s">
        <v>242</v>
      </c>
      <c r="B125" s="7">
        <v>19</v>
      </c>
      <c r="C125" s="7">
        <v>10</v>
      </c>
      <c r="D125" s="7">
        <v>647647.31000000006</v>
      </c>
      <c r="E125" s="14"/>
      <c r="F125" s="7">
        <v>20</v>
      </c>
      <c r="G125" s="7">
        <v>13</v>
      </c>
      <c r="H125" s="7">
        <v>743704.97</v>
      </c>
      <c r="I125" s="14"/>
      <c r="J125" s="7">
        <v>3</v>
      </c>
      <c r="K125" s="7">
        <v>0</v>
      </c>
      <c r="L125" s="7">
        <v>0</v>
      </c>
      <c r="M125" s="14"/>
      <c r="N125" s="7">
        <v>2</v>
      </c>
      <c r="O125" s="7">
        <v>1</v>
      </c>
      <c r="P125" s="7">
        <v>122501.54</v>
      </c>
      <c r="Q125" s="14"/>
      <c r="R125" s="7">
        <v>39</v>
      </c>
      <c r="S125" s="7">
        <v>13</v>
      </c>
      <c r="T125" s="7">
        <v>6266884.4380000001</v>
      </c>
      <c r="U125" s="14"/>
      <c r="V125" s="7">
        <v>8</v>
      </c>
      <c r="W125" s="7">
        <v>4</v>
      </c>
      <c r="X125" s="7">
        <v>126388.56599999999</v>
      </c>
      <c r="Y125" s="14"/>
      <c r="Z125" s="3">
        <v>91</v>
      </c>
      <c r="AA125" s="3">
        <v>41</v>
      </c>
      <c r="AB125" s="7">
        <v>7907126.824</v>
      </c>
      <c r="AD125" s="56" t="s">
        <v>242</v>
      </c>
      <c r="AE125" s="50">
        <v>0</v>
      </c>
      <c r="AF125" s="50">
        <v>0</v>
      </c>
      <c r="AG125" s="72">
        <v>0</v>
      </c>
      <c r="AH125" s="61"/>
      <c r="AI125" s="50">
        <v>6</v>
      </c>
      <c r="AJ125" s="50">
        <v>2</v>
      </c>
      <c r="AK125" s="50">
        <v>30615.271999999997</v>
      </c>
      <c r="AL125" s="61"/>
      <c r="AM125" s="50">
        <v>4</v>
      </c>
      <c r="AN125" s="50">
        <v>2</v>
      </c>
      <c r="AO125" s="50">
        <v>110348.88</v>
      </c>
      <c r="AP125" s="61"/>
      <c r="AQ125" s="92">
        <v>0</v>
      </c>
      <c r="AR125" s="92">
        <v>0</v>
      </c>
      <c r="AS125" s="92">
        <v>0</v>
      </c>
      <c r="AT125" s="66"/>
      <c r="AU125" s="83">
        <v>6</v>
      </c>
      <c r="AV125" s="50">
        <v>4</v>
      </c>
      <c r="AW125" s="50">
        <v>91341.09599999999</v>
      </c>
      <c r="AX125" s="61"/>
      <c r="AY125" s="50">
        <v>1</v>
      </c>
      <c r="AZ125" s="50">
        <v>0</v>
      </c>
      <c r="BA125" s="50">
        <v>0</v>
      </c>
      <c r="BB125" s="86"/>
      <c r="BC125" s="50">
        <v>3</v>
      </c>
      <c r="BD125" s="50">
        <v>1</v>
      </c>
      <c r="BE125" s="50">
        <v>19857.52</v>
      </c>
      <c r="BF125" s="61"/>
      <c r="BG125" s="50">
        <v>1</v>
      </c>
      <c r="BH125" s="50">
        <v>1</v>
      </c>
      <c r="BI125" s="50">
        <v>87434.4</v>
      </c>
      <c r="BJ125" s="61"/>
      <c r="BK125" s="92">
        <v>0</v>
      </c>
      <c r="BL125" s="92">
        <v>0</v>
      </c>
      <c r="BM125" s="92">
        <v>0</v>
      </c>
      <c r="BN125" s="66"/>
      <c r="BO125" s="50">
        <v>9</v>
      </c>
      <c r="BP125" s="50">
        <v>3</v>
      </c>
      <c r="BQ125" s="50">
        <v>61786.343999999997</v>
      </c>
      <c r="BR125" s="61"/>
      <c r="BS125" s="50">
        <v>30</v>
      </c>
      <c r="BT125" s="72">
        <v>13</v>
      </c>
      <c r="BU125" s="50">
        <v>401383.51199999993</v>
      </c>
      <c r="BV125" s="129">
        <f t="shared" si="8"/>
        <v>121</v>
      </c>
      <c r="BW125" s="129">
        <f t="shared" si="9"/>
        <v>54</v>
      </c>
      <c r="BX125" s="35">
        <f t="shared" si="10"/>
        <v>44.628099173553721</v>
      </c>
      <c r="BY125" s="47">
        <f t="shared" si="11"/>
        <v>8308510.3360000001</v>
      </c>
    </row>
    <row r="126" spans="1:77">
      <c r="A126" s="120" t="s">
        <v>243</v>
      </c>
      <c r="B126" s="31">
        <v>8.755760368663594E-2</v>
      </c>
      <c r="C126" s="31">
        <v>0.11764705882352941</v>
      </c>
      <c r="D126" s="31">
        <v>0.14464685322998169</v>
      </c>
      <c r="E126" s="19"/>
      <c r="F126" s="31">
        <v>0.14184397163120568</v>
      </c>
      <c r="G126" s="31">
        <v>0.203125</v>
      </c>
      <c r="H126" s="31">
        <v>0.23378473942410141</v>
      </c>
      <c r="I126" s="19"/>
      <c r="J126" s="31">
        <v>9.375E-2</v>
      </c>
      <c r="K126" s="31">
        <v>0</v>
      </c>
      <c r="L126" s="31">
        <v>0</v>
      </c>
      <c r="M126" s="19"/>
      <c r="N126" s="31">
        <v>0.18181818181818182</v>
      </c>
      <c r="O126" s="31">
        <v>0.25</v>
      </c>
      <c r="P126" s="31">
        <v>0.20414045701404443</v>
      </c>
      <c r="Q126" s="19"/>
      <c r="R126" s="31">
        <v>0.14772727272727273</v>
      </c>
      <c r="S126" s="31">
        <v>0.20634920634920634</v>
      </c>
      <c r="T126" s="31">
        <v>0.23069553602330609</v>
      </c>
      <c r="U126" s="19"/>
      <c r="V126" s="31">
        <v>6.9565217391304349E-2</v>
      </c>
      <c r="W126" s="31">
        <v>6.1538461538461542E-2</v>
      </c>
      <c r="X126" s="31">
        <v>6.1703697704118064E-2</v>
      </c>
      <c r="Y126" s="19"/>
      <c r="Z126" s="31">
        <v>0.11833550065019506</v>
      </c>
      <c r="AA126" s="31">
        <v>0.13993174061433447</v>
      </c>
      <c r="AB126" s="31">
        <v>0.20828933937650235</v>
      </c>
      <c r="AD126" s="39" t="s">
        <v>243</v>
      </c>
      <c r="AE126" s="94">
        <v>0</v>
      </c>
      <c r="AF126" s="94">
        <v>0</v>
      </c>
      <c r="AG126" s="74">
        <v>0</v>
      </c>
      <c r="AH126" s="63"/>
      <c r="AI126" s="94">
        <v>0.13043478260869565</v>
      </c>
      <c r="AJ126" s="94">
        <v>0.125</v>
      </c>
      <c r="AK126" s="94">
        <v>9.4725231139267924E-2</v>
      </c>
      <c r="AL126" s="63"/>
      <c r="AM126" s="94">
        <v>8.5106382978723402E-2</v>
      </c>
      <c r="AN126" s="94">
        <v>9.0909090909090912E-2</v>
      </c>
      <c r="AO126" s="94">
        <v>9.4501145935866185E-2</v>
      </c>
      <c r="AP126" s="63"/>
      <c r="AQ126" s="94">
        <v>0</v>
      </c>
      <c r="AR126" s="94">
        <v>0</v>
      </c>
      <c r="AS126" s="94">
        <v>0</v>
      </c>
      <c r="AT126" s="66"/>
      <c r="AU126" s="80">
        <v>0.10526315789473684</v>
      </c>
      <c r="AV126" s="94">
        <v>0.22222222222222221</v>
      </c>
      <c r="AW126" s="94">
        <v>0.22737198005889517</v>
      </c>
      <c r="AX126" s="63"/>
      <c r="AY126" s="94">
        <v>4.5454545454545456E-2</v>
      </c>
      <c r="AZ126" s="94">
        <v>0</v>
      </c>
      <c r="BA126" s="94">
        <v>0</v>
      </c>
      <c r="BB126" s="90"/>
      <c r="BC126" s="94">
        <v>7.6923076923076927E-2</v>
      </c>
      <c r="BD126" s="94">
        <v>4.5454545454545456E-2</v>
      </c>
      <c r="BE126" s="94">
        <v>4.6419435238682388E-2</v>
      </c>
      <c r="BF126" s="63"/>
      <c r="BG126" s="94">
        <v>0.16666666666666666</v>
      </c>
      <c r="BH126" s="94">
        <v>0.16666666666666666</v>
      </c>
      <c r="BI126" s="94">
        <v>0.18372705750542756</v>
      </c>
      <c r="BJ126" s="63"/>
      <c r="BK126" s="84">
        <v>0</v>
      </c>
      <c r="BL126" s="84">
        <v>0</v>
      </c>
      <c r="BM126" s="84">
        <v>0</v>
      </c>
      <c r="BN126" s="66"/>
      <c r="BO126" s="94">
        <v>0.13235294117647059</v>
      </c>
      <c r="BP126" s="94">
        <v>9.0909090909090912E-2</v>
      </c>
      <c r="BQ126" s="94">
        <v>6.9813575357080909E-2</v>
      </c>
      <c r="BR126" s="63"/>
      <c r="BS126" s="94">
        <v>0.10309278350515463</v>
      </c>
      <c r="BT126" s="74">
        <v>9.8484848484848481E-2</v>
      </c>
      <c r="BU126" s="94">
        <v>5.0377327082904759E-2</v>
      </c>
      <c r="BV126" s="129">
        <f t="shared" si="8"/>
        <v>0.22142828415534971</v>
      </c>
      <c r="BW126" s="129">
        <f t="shared" si="9"/>
        <v>0.23841658909918295</v>
      </c>
      <c r="BX126" s="35">
        <f t="shared" si="10"/>
        <v>107.67214767012987</v>
      </c>
      <c r="BY126" s="47">
        <f t="shared" si="11"/>
        <v>0.25866666645940711</v>
      </c>
    </row>
    <row r="127" spans="1:77">
      <c r="A127" s="124"/>
      <c r="B127" s="9"/>
      <c r="C127" s="9"/>
      <c r="D127" s="10"/>
      <c r="E127" s="27"/>
      <c r="F127" s="9"/>
      <c r="G127" s="9"/>
      <c r="H127" s="11"/>
      <c r="I127" s="22"/>
      <c r="J127" s="9"/>
      <c r="K127" s="9"/>
      <c r="L127" s="11"/>
      <c r="M127" s="22"/>
      <c r="N127" s="9"/>
      <c r="O127" s="9"/>
      <c r="P127" s="11"/>
      <c r="Q127" s="22"/>
      <c r="R127" s="9"/>
      <c r="S127" s="9"/>
      <c r="T127" s="11"/>
      <c r="U127" s="22"/>
      <c r="V127" s="9"/>
      <c r="W127" s="9"/>
      <c r="X127" s="12"/>
      <c r="Y127" s="24"/>
      <c r="Z127" s="9"/>
      <c r="AA127" s="9"/>
      <c r="AB127" s="11"/>
      <c r="BV127" s="129"/>
      <c r="BW127" s="129"/>
      <c r="BX127" s="35"/>
      <c r="BY127" s="47"/>
    </row>
    <row r="128" spans="1:77">
      <c r="A128" s="121" t="s">
        <v>248</v>
      </c>
      <c r="B128" s="29"/>
      <c r="C128" s="29"/>
      <c r="D128" s="5"/>
      <c r="E128" s="27"/>
      <c r="F128" s="29"/>
      <c r="G128" s="29"/>
      <c r="H128" s="6"/>
      <c r="I128" s="22"/>
      <c r="J128" s="29"/>
      <c r="K128" s="29"/>
      <c r="L128" s="6"/>
      <c r="M128" s="22"/>
      <c r="N128" s="29"/>
      <c r="O128" s="29"/>
      <c r="P128" s="6"/>
      <c r="Q128" s="22"/>
      <c r="R128" s="29"/>
      <c r="S128" s="29"/>
      <c r="T128" s="6"/>
      <c r="U128" s="22"/>
      <c r="V128" s="29"/>
      <c r="W128" s="29"/>
      <c r="X128" s="29"/>
      <c r="Y128" s="23"/>
      <c r="Z128" s="29"/>
      <c r="AA128" s="29"/>
      <c r="AB128" s="6"/>
      <c r="AD128" s="37" t="s">
        <v>248</v>
      </c>
      <c r="AE128" s="50"/>
      <c r="AF128" s="50"/>
      <c r="AG128" s="72"/>
      <c r="AH128" s="62"/>
      <c r="AI128" s="50"/>
      <c r="AJ128" s="50"/>
      <c r="AK128" s="50"/>
      <c r="AL128" s="61"/>
      <c r="AM128" s="50"/>
      <c r="AN128" s="50"/>
      <c r="AO128" s="50"/>
      <c r="AP128" s="62"/>
      <c r="AQ128" s="91"/>
      <c r="AR128" s="91"/>
      <c r="AS128" s="42"/>
      <c r="AT128" s="66"/>
      <c r="AU128" s="83"/>
      <c r="AV128" s="50"/>
      <c r="AW128" s="50"/>
      <c r="AX128" s="61"/>
      <c r="AY128" s="51"/>
      <c r="AZ128" s="51"/>
      <c r="BA128" s="51"/>
      <c r="BB128" s="85"/>
      <c r="BC128" s="50"/>
      <c r="BD128" s="50"/>
      <c r="BE128" s="50"/>
      <c r="BF128" s="61"/>
      <c r="BG128" s="50"/>
      <c r="BH128" s="50"/>
      <c r="BI128" s="50"/>
      <c r="BJ128" s="61"/>
      <c r="BK128" s="91"/>
      <c r="BL128" s="91"/>
      <c r="BM128" s="91"/>
      <c r="BN128" s="66"/>
      <c r="BO128" s="50"/>
      <c r="BP128" s="50"/>
      <c r="BQ128" s="50"/>
      <c r="BR128" s="61"/>
      <c r="BS128" s="50"/>
      <c r="BT128" s="72"/>
      <c r="BU128" s="50"/>
      <c r="BV128" s="129"/>
      <c r="BW128" s="129"/>
      <c r="BX128" s="35"/>
      <c r="BY128" s="47"/>
    </row>
    <row r="129" spans="1:78">
      <c r="A129" s="120" t="s">
        <v>385</v>
      </c>
      <c r="B129" s="29">
        <v>2</v>
      </c>
      <c r="C129" s="29">
        <v>1</v>
      </c>
      <c r="D129" s="5">
        <v>34463.887999999999</v>
      </c>
      <c r="E129" s="27"/>
      <c r="F129" s="29">
        <v>0</v>
      </c>
      <c r="G129" s="29">
        <v>0</v>
      </c>
      <c r="H129" s="29">
        <v>0</v>
      </c>
      <c r="I129" s="23"/>
      <c r="J129" s="29">
        <v>0</v>
      </c>
      <c r="K129" s="29">
        <v>0</v>
      </c>
      <c r="L129" s="6">
        <v>0</v>
      </c>
      <c r="M129" s="22"/>
      <c r="N129" s="29">
        <v>0</v>
      </c>
      <c r="O129" s="29">
        <v>0</v>
      </c>
      <c r="P129" s="6">
        <v>0</v>
      </c>
      <c r="Q129" s="22"/>
      <c r="R129" s="29">
        <v>2</v>
      </c>
      <c r="S129" s="29">
        <v>0</v>
      </c>
      <c r="T129" s="6">
        <v>0</v>
      </c>
      <c r="U129" s="22"/>
      <c r="V129" s="29">
        <v>1</v>
      </c>
      <c r="W129" s="29">
        <v>0</v>
      </c>
      <c r="X129" s="29">
        <v>0</v>
      </c>
      <c r="Y129" s="23"/>
      <c r="Z129" s="29">
        <v>5</v>
      </c>
      <c r="AA129" s="29">
        <v>1</v>
      </c>
      <c r="AB129" s="6">
        <v>34463.887999999999</v>
      </c>
      <c r="AD129" s="39" t="s">
        <v>23</v>
      </c>
      <c r="AE129" s="51">
        <v>0</v>
      </c>
      <c r="AF129" s="51">
        <v>0</v>
      </c>
      <c r="AG129" s="73">
        <v>0</v>
      </c>
      <c r="AH129" s="62"/>
      <c r="AI129" s="51">
        <v>1</v>
      </c>
      <c r="AJ129" s="51">
        <v>0</v>
      </c>
      <c r="AK129" s="51">
        <v>0</v>
      </c>
      <c r="AL129" s="62"/>
      <c r="AM129" s="51">
        <v>0</v>
      </c>
      <c r="AN129" s="51">
        <v>0</v>
      </c>
      <c r="AO129" s="51">
        <v>0</v>
      </c>
      <c r="AP129" s="62"/>
      <c r="AQ129" s="92">
        <v>0</v>
      </c>
      <c r="AR129" s="92">
        <v>0</v>
      </c>
      <c r="AS129" s="73">
        <v>0</v>
      </c>
      <c r="AT129" s="66"/>
      <c r="AU129" s="82">
        <v>1</v>
      </c>
      <c r="AV129" s="51">
        <v>0</v>
      </c>
      <c r="AW129" s="51">
        <v>0</v>
      </c>
      <c r="AX129" s="62"/>
      <c r="AY129" s="51">
        <v>0</v>
      </c>
      <c r="AZ129" s="51">
        <v>0</v>
      </c>
      <c r="BA129" s="51">
        <v>0</v>
      </c>
      <c r="BB129" s="85"/>
      <c r="BC129" s="51">
        <v>0</v>
      </c>
      <c r="BD129" s="51">
        <v>0</v>
      </c>
      <c r="BE129" s="51">
        <v>0</v>
      </c>
      <c r="BF129" s="62"/>
      <c r="BG129" s="51">
        <v>0</v>
      </c>
      <c r="BH129" s="51">
        <v>0</v>
      </c>
      <c r="BI129" s="51">
        <v>0</v>
      </c>
      <c r="BJ129" s="62"/>
      <c r="BK129" s="92">
        <v>0</v>
      </c>
      <c r="BL129" s="92">
        <v>0</v>
      </c>
      <c r="BM129" s="92">
        <v>0</v>
      </c>
      <c r="BN129" s="66"/>
      <c r="BO129" s="51">
        <v>4</v>
      </c>
      <c r="BP129" s="51">
        <v>2</v>
      </c>
      <c r="BQ129" s="51">
        <v>49604.567999999897</v>
      </c>
      <c r="BR129" s="62"/>
      <c r="BS129" s="51">
        <v>6</v>
      </c>
      <c r="BT129" s="73">
        <v>2</v>
      </c>
      <c r="BU129" s="51">
        <v>49604.567999999897</v>
      </c>
      <c r="BV129" s="129">
        <f t="shared" si="8"/>
        <v>11</v>
      </c>
      <c r="BW129" s="129">
        <f t="shared" si="9"/>
        <v>3</v>
      </c>
      <c r="BX129" s="35">
        <f t="shared" si="10"/>
        <v>27.272727272727273</v>
      </c>
      <c r="BY129" s="47">
        <f t="shared" si="11"/>
        <v>84068.455999999889</v>
      </c>
    </row>
    <row r="130" spans="1:78">
      <c r="A130" s="120" t="s">
        <v>364</v>
      </c>
      <c r="B130" s="29">
        <v>4</v>
      </c>
      <c r="C130" s="29">
        <v>3</v>
      </c>
      <c r="D130" s="5">
        <v>196140</v>
      </c>
      <c r="E130" s="27"/>
      <c r="F130" s="29">
        <v>3</v>
      </c>
      <c r="G130" s="29">
        <v>2</v>
      </c>
      <c r="H130" s="6">
        <v>72237.600000000006</v>
      </c>
      <c r="I130" s="22"/>
      <c r="J130" s="29">
        <v>0</v>
      </c>
      <c r="K130" s="29">
        <v>0</v>
      </c>
      <c r="L130" s="6">
        <v>0</v>
      </c>
      <c r="M130" s="22"/>
      <c r="N130" s="29">
        <v>0</v>
      </c>
      <c r="O130" s="29">
        <v>0</v>
      </c>
      <c r="P130" s="6">
        <v>0</v>
      </c>
      <c r="Q130" s="22"/>
      <c r="R130" s="29">
        <v>2</v>
      </c>
      <c r="S130" s="29">
        <v>0</v>
      </c>
      <c r="T130" s="6">
        <v>0</v>
      </c>
      <c r="U130" s="22"/>
      <c r="V130" s="29">
        <v>1</v>
      </c>
      <c r="W130" s="29">
        <v>0</v>
      </c>
      <c r="X130" s="29">
        <v>0</v>
      </c>
      <c r="Y130" s="23"/>
      <c r="Z130" s="29">
        <v>10</v>
      </c>
      <c r="AA130" s="29">
        <v>5</v>
      </c>
      <c r="AB130" s="6">
        <v>268377.59999999998</v>
      </c>
      <c r="AD130" s="39" t="s">
        <v>43</v>
      </c>
      <c r="AE130" s="51">
        <v>0</v>
      </c>
      <c r="AF130" s="51">
        <v>0</v>
      </c>
      <c r="AG130" s="73">
        <v>0</v>
      </c>
      <c r="AH130" s="62"/>
      <c r="AI130" s="51">
        <v>1</v>
      </c>
      <c r="AJ130" s="51">
        <v>1</v>
      </c>
      <c r="AK130" s="51">
        <v>13004.784</v>
      </c>
      <c r="AL130" s="62"/>
      <c r="AM130" s="51">
        <v>0</v>
      </c>
      <c r="AN130" s="51">
        <v>0</v>
      </c>
      <c r="AO130" s="51">
        <v>0</v>
      </c>
      <c r="AP130" s="62"/>
      <c r="AQ130" s="92">
        <v>1</v>
      </c>
      <c r="AR130" s="92">
        <v>1</v>
      </c>
      <c r="AS130" s="73">
        <v>11996.864</v>
      </c>
      <c r="AT130" s="66"/>
      <c r="AU130" s="82">
        <v>0</v>
      </c>
      <c r="AV130" s="51">
        <v>0</v>
      </c>
      <c r="AW130" s="51">
        <v>0</v>
      </c>
      <c r="AX130" s="62"/>
      <c r="AY130" s="51">
        <v>0</v>
      </c>
      <c r="AZ130" s="51">
        <v>0</v>
      </c>
      <c r="BA130" s="51">
        <v>0</v>
      </c>
      <c r="BB130" s="85"/>
      <c r="BC130" s="51">
        <v>0</v>
      </c>
      <c r="BD130" s="51">
        <v>0</v>
      </c>
      <c r="BE130" s="51">
        <v>0</v>
      </c>
      <c r="BF130" s="62"/>
      <c r="BG130" s="51">
        <v>0</v>
      </c>
      <c r="BH130" s="51">
        <v>0</v>
      </c>
      <c r="BI130" s="51">
        <v>0</v>
      </c>
      <c r="BJ130" s="62"/>
      <c r="BK130" s="92">
        <v>0</v>
      </c>
      <c r="BL130" s="92">
        <v>0</v>
      </c>
      <c r="BM130" s="92">
        <v>0</v>
      </c>
      <c r="BN130" s="66"/>
      <c r="BO130" s="51">
        <v>0</v>
      </c>
      <c r="BP130" s="51">
        <v>0</v>
      </c>
      <c r="BQ130" s="51">
        <v>0</v>
      </c>
      <c r="BR130" s="62"/>
      <c r="BS130" s="51">
        <v>1</v>
      </c>
      <c r="BT130" s="73">
        <v>1</v>
      </c>
      <c r="BU130" s="51">
        <v>13004.784</v>
      </c>
      <c r="BV130" s="129">
        <f t="shared" si="8"/>
        <v>11</v>
      </c>
      <c r="BW130" s="129">
        <f t="shared" si="9"/>
        <v>6</v>
      </c>
      <c r="BX130" s="35">
        <f t="shared" si="10"/>
        <v>54.545454545454547</v>
      </c>
      <c r="BY130" s="47">
        <f t="shared" si="11"/>
        <v>281382.38399999996</v>
      </c>
    </row>
    <row r="131" spans="1:78">
      <c r="A131" s="122" t="s">
        <v>659</v>
      </c>
      <c r="AD131" s="39" t="s">
        <v>270</v>
      </c>
      <c r="AE131" s="51">
        <v>0</v>
      </c>
      <c r="AF131" s="51">
        <v>0</v>
      </c>
      <c r="AG131" s="73">
        <v>0</v>
      </c>
      <c r="AH131" s="62"/>
      <c r="AI131" s="51">
        <v>1</v>
      </c>
      <c r="AJ131" s="51">
        <v>0</v>
      </c>
      <c r="AK131" s="51">
        <v>0</v>
      </c>
      <c r="AL131" s="62"/>
      <c r="AM131" s="51">
        <v>0</v>
      </c>
      <c r="AN131" s="51">
        <v>0</v>
      </c>
      <c r="AO131" s="51">
        <v>0</v>
      </c>
      <c r="AP131" s="62"/>
      <c r="AQ131" s="92">
        <v>0</v>
      </c>
      <c r="AR131" s="92">
        <v>0</v>
      </c>
      <c r="AS131" s="73">
        <v>0</v>
      </c>
      <c r="AT131" s="66"/>
      <c r="AU131" s="82">
        <v>0</v>
      </c>
      <c r="AV131" s="51">
        <v>0</v>
      </c>
      <c r="AW131" s="51">
        <v>0</v>
      </c>
      <c r="AX131" s="62"/>
      <c r="AY131" s="51">
        <v>0</v>
      </c>
      <c r="AZ131" s="51">
        <v>0</v>
      </c>
      <c r="BA131" s="51">
        <v>0</v>
      </c>
      <c r="BB131" s="85"/>
      <c r="BC131" s="51">
        <v>0</v>
      </c>
      <c r="BD131" s="51">
        <v>0</v>
      </c>
      <c r="BE131" s="51">
        <v>0</v>
      </c>
      <c r="BF131" s="62"/>
      <c r="BG131" s="51">
        <v>0</v>
      </c>
      <c r="BH131" s="51">
        <v>0</v>
      </c>
      <c r="BI131" s="51">
        <v>0</v>
      </c>
      <c r="BJ131" s="62"/>
      <c r="BK131" s="92">
        <v>0</v>
      </c>
      <c r="BL131" s="92">
        <v>0</v>
      </c>
      <c r="BM131" s="92">
        <v>0</v>
      </c>
      <c r="BN131" s="66"/>
      <c r="BO131" s="51">
        <v>0</v>
      </c>
      <c r="BP131" s="51">
        <v>0</v>
      </c>
      <c r="BQ131" s="51">
        <v>0</v>
      </c>
      <c r="BR131" s="62"/>
      <c r="BS131" s="51">
        <v>1</v>
      </c>
      <c r="BT131" s="73">
        <v>0</v>
      </c>
      <c r="BU131" s="51">
        <v>0</v>
      </c>
      <c r="BV131" s="129">
        <f t="shared" si="8"/>
        <v>1</v>
      </c>
      <c r="BW131" s="129">
        <f t="shared" si="9"/>
        <v>0</v>
      </c>
      <c r="BX131" s="35">
        <f t="shared" si="10"/>
        <v>0</v>
      </c>
      <c r="BY131" s="47">
        <f t="shared" si="11"/>
        <v>0</v>
      </c>
    </row>
    <row r="132" spans="1:78">
      <c r="A132" s="120" t="s">
        <v>365</v>
      </c>
      <c r="B132" s="29">
        <v>3</v>
      </c>
      <c r="C132" s="29">
        <v>1</v>
      </c>
      <c r="D132" s="5">
        <v>43180.800000000003</v>
      </c>
      <c r="E132" s="27"/>
      <c r="F132" s="29">
        <v>0</v>
      </c>
      <c r="G132" s="29">
        <v>0</v>
      </c>
      <c r="H132" s="29">
        <v>0</v>
      </c>
      <c r="I132" s="23"/>
      <c r="J132" s="29">
        <v>0</v>
      </c>
      <c r="K132" s="29">
        <v>0</v>
      </c>
      <c r="L132" s="6">
        <v>0</v>
      </c>
      <c r="M132" s="22"/>
      <c r="N132" s="29">
        <v>0</v>
      </c>
      <c r="O132" s="29">
        <v>0</v>
      </c>
      <c r="P132" s="6">
        <v>0</v>
      </c>
      <c r="Q132" s="22"/>
      <c r="R132" s="29">
        <v>2</v>
      </c>
      <c r="S132" s="29">
        <v>1</v>
      </c>
      <c r="T132" s="6">
        <v>212430.568</v>
      </c>
      <c r="U132" s="22"/>
      <c r="V132" s="29">
        <v>0</v>
      </c>
      <c r="W132" s="29">
        <v>0</v>
      </c>
      <c r="X132" s="29">
        <v>0</v>
      </c>
      <c r="Y132" s="23"/>
      <c r="Z132" s="29">
        <v>5</v>
      </c>
      <c r="AA132" s="29">
        <v>2</v>
      </c>
      <c r="AB132" s="6">
        <v>255611.36800000002</v>
      </c>
      <c r="AD132" s="39" t="s">
        <v>68</v>
      </c>
      <c r="AE132" s="51">
        <v>1</v>
      </c>
      <c r="AF132" s="51">
        <v>1</v>
      </c>
      <c r="AG132" s="73">
        <v>1130299.3600000001</v>
      </c>
      <c r="AH132" s="62"/>
      <c r="AI132" s="51">
        <v>0</v>
      </c>
      <c r="AJ132" s="51">
        <v>0</v>
      </c>
      <c r="AK132" s="51">
        <v>0</v>
      </c>
      <c r="AL132" s="62"/>
      <c r="AM132" s="51">
        <v>2</v>
      </c>
      <c r="AN132" s="51">
        <v>2</v>
      </c>
      <c r="AO132" s="51">
        <v>105029.78400000001</v>
      </c>
      <c r="AP132" s="62"/>
      <c r="AQ132" s="92">
        <v>1</v>
      </c>
      <c r="AR132" s="92">
        <v>1</v>
      </c>
      <c r="AS132" s="73">
        <v>11729.88</v>
      </c>
      <c r="AT132" s="66"/>
      <c r="AU132" s="82">
        <v>0</v>
      </c>
      <c r="AV132" s="51">
        <v>0</v>
      </c>
      <c r="AW132" s="51">
        <v>0</v>
      </c>
      <c r="AX132" s="62"/>
      <c r="AY132" s="51">
        <v>0</v>
      </c>
      <c r="AZ132" s="51">
        <v>0</v>
      </c>
      <c r="BA132" s="51">
        <v>0</v>
      </c>
      <c r="BB132" s="85"/>
      <c r="BC132" s="51">
        <v>1</v>
      </c>
      <c r="BD132" s="51">
        <v>1</v>
      </c>
      <c r="BE132" s="51">
        <v>19934.16</v>
      </c>
      <c r="BF132" s="62"/>
      <c r="BG132" s="51">
        <v>0</v>
      </c>
      <c r="BH132" s="51">
        <v>0</v>
      </c>
      <c r="BI132" s="51">
        <v>0</v>
      </c>
      <c r="BJ132" s="62"/>
      <c r="BK132" s="92">
        <v>0</v>
      </c>
      <c r="BL132" s="92">
        <v>0</v>
      </c>
      <c r="BM132" s="92">
        <v>0</v>
      </c>
      <c r="BN132" s="66"/>
      <c r="BO132" s="51">
        <v>1</v>
      </c>
      <c r="BP132" s="51">
        <v>0</v>
      </c>
      <c r="BQ132" s="51">
        <v>0</v>
      </c>
      <c r="BR132" s="62"/>
      <c r="BS132" s="51">
        <v>5</v>
      </c>
      <c r="BT132" s="73">
        <v>4</v>
      </c>
      <c r="BU132" s="51">
        <v>1255263.304</v>
      </c>
      <c r="BV132" s="129">
        <f t="shared" si="8"/>
        <v>10</v>
      </c>
      <c r="BW132" s="129">
        <f t="shared" si="9"/>
        <v>6</v>
      </c>
      <c r="BX132" s="35">
        <f t="shared" si="10"/>
        <v>60</v>
      </c>
      <c r="BY132" s="47">
        <f t="shared" si="11"/>
        <v>1510874.672</v>
      </c>
    </row>
    <row r="133" spans="1:78">
      <c r="A133" s="120" t="s">
        <v>366</v>
      </c>
      <c r="B133" s="29">
        <v>2</v>
      </c>
      <c r="C133" s="29">
        <v>0</v>
      </c>
      <c r="D133" s="5">
        <v>0</v>
      </c>
      <c r="E133" s="27"/>
      <c r="F133" s="29">
        <v>1</v>
      </c>
      <c r="G133" s="29">
        <v>1</v>
      </c>
      <c r="H133" s="6">
        <v>32055.200000000001</v>
      </c>
      <c r="I133" s="22"/>
      <c r="J133" s="29">
        <v>0</v>
      </c>
      <c r="K133" s="29">
        <v>0</v>
      </c>
      <c r="L133" s="6">
        <v>0</v>
      </c>
      <c r="M133" s="22"/>
      <c r="N133" s="29">
        <v>0</v>
      </c>
      <c r="O133" s="29">
        <v>0</v>
      </c>
      <c r="P133" s="6">
        <v>0</v>
      </c>
      <c r="Q133" s="22"/>
      <c r="R133" s="29">
        <v>0</v>
      </c>
      <c r="S133" s="29">
        <v>0</v>
      </c>
      <c r="T133" s="6">
        <v>0</v>
      </c>
      <c r="U133" s="22"/>
      <c r="V133" s="29">
        <v>0</v>
      </c>
      <c r="W133" s="29">
        <v>0</v>
      </c>
      <c r="X133" s="29">
        <v>0</v>
      </c>
      <c r="Y133" s="23"/>
      <c r="Z133" s="29">
        <v>3</v>
      </c>
      <c r="AA133" s="29">
        <v>1</v>
      </c>
      <c r="AB133" s="6">
        <v>32055.200000000001</v>
      </c>
      <c r="AD133" s="39" t="s">
        <v>212</v>
      </c>
      <c r="AE133" s="51">
        <v>0</v>
      </c>
      <c r="AF133" s="51">
        <v>0</v>
      </c>
      <c r="AG133" s="73">
        <v>0</v>
      </c>
      <c r="AH133" s="62"/>
      <c r="AI133" s="51">
        <v>0</v>
      </c>
      <c r="AJ133" s="51">
        <v>0</v>
      </c>
      <c r="AK133" s="51">
        <v>0</v>
      </c>
      <c r="AL133" s="62"/>
      <c r="AM133" s="51">
        <v>1</v>
      </c>
      <c r="AN133" s="51">
        <v>0</v>
      </c>
      <c r="AO133" s="51">
        <v>0</v>
      </c>
      <c r="AP133" s="62"/>
      <c r="AQ133" s="92">
        <v>0</v>
      </c>
      <c r="AR133" s="92">
        <v>0</v>
      </c>
      <c r="AS133" s="73">
        <v>0</v>
      </c>
      <c r="AT133" s="66"/>
      <c r="AU133" s="82">
        <v>1</v>
      </c>
      <c r="AV133" s="51">
        <v>1</v>
      </c>
      <c r="AW133" s="51">
        <v>23999.848000000002</v>
      </c>
      <c r="AX133" s="62"/>
      <c r="AY133" s="51">
        <v>0</v>
      </c>
      <c r="AZ133" s="51">
        <v>0</v>
      </c>
      <c r="BA133" s="51">
        <v>0</v>
      </c>
      <c r="BB133" s="85"/>
      <c r="BC133" s="51">
        <v>1</v>
      </c>
      <c r="BD133" s="51">
        <v>1</v>
      </c>
      <c r="BE133" s="51">
        <v>19668.78</v>
      </c>
      <c r="BF133" s="62"/>
      <c r="BG133" s="51">
        <v>0</v>
      </c>
      <c r="BH133" s="51">
        <v>0</v>
      </c>
      <c r="BI133" s="51">
        <v>0</v>
      </c>
      <c r="BJ133" s="62"/>
      <c r="BK133" s="92">
        <v>0</v>
      </c>
      <c r="BL133" s="92">
        <v>0</v>
      </c>
      <c r="BM133" s="92">
        <v>0</v>
      </c>
      <c r="BN133" s="66"/>
      <c r="BO133" s="51">
        <v>0</v>
      </c>
      <c r="BP133" s="51">
        <v>0</v>
      </c>
      <c r="BQ133" s="51">
        <v>0</v>
      </c>
      <c r="BR133" s="62"/>
      <c r="BS133" s="51">
        <v>3</v>
      </c>
      <c r="BT133" s="73">
        <v>2</v>
      </c>
      <c r="BU133" s="51">
        <v>43668.627999999997</v>
      </c>
      <c r="BV133" s="129">
        <f t="shared" si="8"/>
        <v>6</v>
      </c>
      <c r="BW133" s="129">
        <f t="shared" si="9"/>
        <v>3</v>
      </c>
      <c r="BX133" s="35">
        <f t="shared" si="10"/>
        <v>50</v>
      </c>
      <c r="BY133" s="47">
        <f t="shared" si="11"/>
        <v>75723.827999999994</v>
      </c>
    </row>
    <row r="134" spans="1:78">
      <c r="A134" s="120" t="s">
        <v>302</v>
      </c>
      <c r="B134" s="29">
        <v>2</v>
      </c>
      <c r="C134" s="29">
        <v>0</v>
      </c>
      <c r="D134" s="5">
        <v>0</v>
      </c>
      <c r="E134" s="27"/>
      <c r="F134" s="29">
        <v>0</v>
      </c>
      <c r="G134" s="29">
        <v>0</v>
      </c>
      <c r="H134" s="29">
        <v>0</v>
      </c>
      <c r="I134" s="23"/>
      <c r="J134" s="29">
        <v>0</v>
      </c>
      <c r="K134" s="29">
        <v>0</v>
      </c>
      <c r="L134" s="6">
        <v>0</v>
      </c>
      <c r="M134" s="22"/>
      <c r="N134" s="29">
        <v>0</v>
      </c>
      <c r="O134" s="29">
        <v>0</v>
      </c>
      <c r="P134" s="6">
        <v>0</v>
      </c>
      <c r="Q134" s="22"/>
      <c r="R134" s="29">
        <v>1</v>
      </c>
      <c r="S134" s="29">
        <v>0</v>
      </c>
      <c r="T134" s="6">
        <v>0</v>
      </c>
      <c r="U134" s="22"/>
      <c r="V134" s="29">
        <v>0</v>
      </c>
      <c r="W134" s="29">
        <v>0</v>
      </c>
      <c r="X134" s="29">
        <v>0</v>
      </c>
      <c r="Y134" s="23"/>
      <c r="Z134" s="29">
        <v>3</v>
      </c>
      <c r="AA134" s="29">
        <v>0</v>
      </c>
      <c r="AB134" s="6">
        <v>0</v>
      </c>
      <c r="AD134" s="39" t="s">
        <v>302</v>
      </c>
      <c r="AE134" s="51">
        <v>1</v>
      </c>
      <c r="AF134" s="51">
        <v>0</v>
      </c>
      <c r="AG134" s="73">
        <v>0</v>
      </c>
      <c r="AH134" s="62"/>
      <c r="AI134" s="51">
        <v>0</v>
      </c>
      <c r="AJ134" s="51">
        <v>0</v>
      </c>
      <c r="AK134" s="51">
        <v>0</v>
      </c>
      <c r="AL134" s="62"/>
      <c r="AM134" s="51">
        <v>1</v>
      </c>
      <c r="AN134" s="51">
        <v>0</v>
      </c>
      <c r="AO134" s="51">
        <v>0</v>
      </c>
      <c r="AP134" s="62"/>
      <c r="AQ134" s="92">
        <v>0</v>
      </c>
      <c r="AR134" s="92">
        <v>0</v>
      </c>
      <c r="AS134" s="73">
        <v>0</v>
      </c>
      <c r="AT134" s="66"/>
      <c r="AU134" s="82">
        <v>0</v>
      </c>
      <c r="AV134" s="51">
        <v>0</v>
      </c>
      <c r="AW134" s="51">
        <v>0</v>
      </c>
      <c r="AX134" s="62"/>
      <c r="AY134" s="51">
        <v>0</v>
      </c>
      <c r="AZ134" s="51">
        <v>0</v>
      </c>
      <c r="BA134" s="51">
        <v>0</v>
      </c>
      <c r="BB134" s="85"/>
      <c r="BC134" s="51">
        <v>0</v>
      </c>
      <c r="BD134" s="51">
        <v>0</v>
      </c>
      <c r="BE134" s="51">
        <v>0</v>
      </c>
      <c r="BF134" s="62"/>
      <c r="BG134" s="51">
        <v>0</v>
      </c>
      <c r="BH134" s="51">
        <v>0</v>
      </c>
      <c r="BI134" s="51">
        <v>0</v>
      </c>
      <c r="BJ134" s="62"/>
      <c r="BK134" s="92">
        <v>0</v>
      </c>
      <c r="BL134" s="92">
        <v>0</v>
      </c>
      <c r="BM134" s="92">
        <v>0</v>
      </c>
      <c r="BN134" s="66"/>
      <c r="BO134" s="51">
        <v>0</v>
      </c>
      <c r="BP134" s="51">
        <v>0</v>
      </c>
      <c r="BQ134" s="51">
        <v>0</v>
      </c>
      <c r="BR134" s="62"/>
      <c r="BS134" s="51">
        <v>2</v>
      </c>
      <c r="BT134" s="73">
        <v>0</v>
      </c>
      <c r="BU134" s="51">
        <v>0</v>
      </c>
      <c r="BV134" s="129">
        <f t="shared" ref="BV134:BV147" si="12">Z134+BS134</f>
        <v>5</v>
      </c>
      <c r="BW134" s="129">
        <f t="shared" ref="BW134:BW147" si="13">AA134+BT134</f>
        <v>0</v>
      </c>
      <c r="BX134" s="35">
        <f t="shared" ref="BX134:BX147" si="14">BW134*100/BV134</f>
        <v>0</v>
      </c>
      <c r="BY134" s="47">
        <f t="shared" ref="BY134:BY144" si="15">AB134+BU134</f>
        <v>0</v>
      </c>
    </row>
    <row r="135" spans="1:78">
      <c r="A135" s="120" t="s">
        <v>249</v>
      </c>
      <c r="B135" s="29">
        <v>0</v>
      </c>
      <c r="C135" s="29">
        <v>0</v>
      </c>
      <c r="D135" s="5">
        <v>0</v>
      </c>
      <c r="E135" s="27"/>
      <c r="F135" s="29">
        <v>0</v>
      </c>
      <c r="G135" s="29">
        <v>0</v>
      </c>
      <c r="H135" s="29">
        <v>0</v>
      </c>
      <c r="I135" s="23"/>
      <c r="J135" s="29">
        <v>0</v>
      </c>
      <c r="K135" s="29">
        <v>0</v>
      </c>
      <c r="L135" s="6">
        <v>0</v>
      </c>
      <c r="M135" s="22"/>
      <c r="N135" s="29">
        <v>0</v>
      </c>
      <c r="O135" s="29">
        <v>0</v>
      </c>
      <c r="P135" s="6">
        <v>0</v>
      </c>
      <c r="Q135" s="22"/>
      <c r="R135" s="29">
        <v>1</v>
      </c>
      <c r="S135" s="29">
        <v>0</v>
      </c>
      <c r="T135" s="6">
        <v>0</v>
      </c>
      <c r="U135" s="22"/>
      <c r="V135" s="29">
        <v>0</v>
      </c>
      <c r="W135" s="29">
        <v>0</v>
      </c>
      <c r="X135" s="29">
        <v>0</v>
      </c>
      <c r="Y135" s="23"/>
      <c r="Z135" s="29">
        <v>1</v>
      </c>
      <c r="AA135" s="29">
        <v>0</v>
      </c>
      <c r="AB135" s="6">
        <v>0</v>
      </c>
      <c r="AD135" s="39" t="s">
        <v>248</v>
      </c>
      <c r="AE135" s="51">
        <v>0</v>
      </c>
      <c r="AF135" s="51">
        <v>0</v>
      </c>
      <c r="AG135" s="73">
        <v>0</v>
      </c>
      <c r="AH135" s="62"/>
      <c r="AI135" s="51">
        <v>0</v>
      </c>
      <c r="AJ135" s="51">
        <v>0</v>
      </c>
      <c r="AK135" s="51">
        <v>0</v>
      </c>
      <c r="AL135" s="62"/>
      <c r="AM135" s="51">
        <v>0</v>
      </c>
      <c r="AN135" s="51">
        <v>0</v>
      </c>
      <c r="AO135" s="51">
        <v>0</v>
      </c>
      <c r="AP135" s="62"/>
      <c r="AQ135" s="92">
        <v>0</v>
      </c>
      <c r="AR135" s="92">
        <v>0</v>
      </c>
      <c r="AS135" s="73">
        <v>0</v>
      </c>
      <c r="AT135" s="66"/>
      <c r="AU135" s="82">
        <v>0</v>
      </c>
      <c r="AV135" s="51">
        <v>0</v>
      </c>
      <c r="AW135" s="51">
        <v>0</v>
      </c>
      <c r="AX135" s="62"/>
      <c r="AY135" s="51">
        <v>0</v>
      </c>
      <c r="AZ135" s="51">
        <v>0</v>
      </c>
      <c r="BA135" s="51">
        <v>0</v>
      </c>
      <c r="BB135" s="85"/>
      <c r="BC135" s="51">
        <v>0</v>
      </c>
      <c r="BD135" s="51">
        <v>0</v>
      </c>
      <c r="BE135" s="51">
        <v>0</v>
      </c>
      <c r="BF135" s="62"/>
      <c r="BG135" s="51">
        <v>1</v>
      </c>
      <c r="BH135" s="51">
        <v>1</v>
      </c>
      <c r="BI135" s="51">
        <v>78294.399999999994</v>
      </c>
      <c r="BJ135" s="62"/>
      <c r="BK135" s="92">
        <v>0</v>
      </c>
      <c r="BL135" s="92">
        <v>0</v>
      </c>
      <c r="BM135" s="92">
        <v>0</v>
      </c>
      <c r="BN135" s="66"/>
      <c r="BO135" s="51">
        <v>0</v>
      </c>
      <c r="BP135" s="51">
        <v>0</v>
      </c>
      <c r="BQ135" s="51">
        <v>0</v>
      </c>
      <c r="BR135" s="62"/>
      <c r="BS135" s="51">
        <v>1</v>
      </c>
      <c r="BT135" s="73">
        <v>1</v>
      </c>
      <c r="BU135" s="51">
        <v>78294.399999999994</v>
      </c>
      <c r="BV135" s="129">
        <f t="shared" si="12"/>
        <v>2</v>
      </c>
      <c r="BW135" s="129">
        <f t="shared" si="13"/>
        <v>1</v>
      </c>
      <c r="BX135" s="35">
        <f t="shared" si="14"/>
        <v>50</v>
      </c>
      <c r="BY135" s="47">
        <f t="shared" si="15"/>
        <v>78294.399999999994</v>
      </c>
    </row>
    <row r="136" spans="1:78">
      <c r="A136" s="122" t="s">
        <v>733</v>
      </c>
      <c r="B136" s="92"/>
      <c r="C136" s="92"/>
      <c r="D136" s="5"/>
      <c r="E136" s="27"/>
      <c r="F136" s="92"/>
      <c r="G136" s="92"/>
      <c r="H136" s="92"/>
      <c r="I136" s="23"/>
      <c r="J136" s="92"/>
      <c r="K136" s="92"/>
      <c r="L136" s="6"/>
      <c r="M136" s="22"/>
      <c r="N136" s="92"/>
      <c r="O136" s="92"/>
      <c r="P136" s="6"/>
      <c r="Q136" s="22"/>
      <c r="R136" s="92"/>
      <c r="S136" s="92"/>
      <c r="T136" s="6"/>
      <c r="U136" s="22"/>
      <c r="V136" s="92"/>
      <c r="W136" s="92"/>
      <c r="X136" s="92"/>
      <c r="Y136" s="23"/>
      <c r="Z136" s="92"/>
      <c r="AA136" s="92"/>
      <c r="AB136" s="6"/>
      <c r="AD136" s="39" t="s">
        <v>708</v>
      </c>
      <c r="AE136" s="51">
        <v>0</v>
      </c>
      <c r="AF136" s="51">
        <v>0</v>
      </c>
      <c r="AG136" s="73">
        <v>0</v>
      </c>
      <c r="AH136" s="62"/>
      <c r="AI136" s="51">
        <v>0</v>
      </c>
      <c r="AJ136" s="51">
        <v>0</v>
      </c>
      <c r="AK136" s="51">
        <v>0</v>
      </c>
      <c r="AL136" s="62"/>
      <c r="AM136" s="51">
        <v>1</v>
      </c>
      <c r="AN136" s="51">
        <v>0</v>
      </c>
      <c r="AO136" s="51">
        <v>0</v>
      </c>
      <c r="AP136" s="62"/>
      <c r="AQ136" s="92">
        <v>0</v>
      </c>
      <c r="AR136" s="92">
        <v>0</v>
      </c>
      <c r="AS136" s="73">
        <v>0</v>
      </c>
      <c r="AT136" s="66"/>
      <c r="AU136" s="82">
        <v>0</v>
      </c>
      <c r="AV136" s="51">
        <v>0</v>
      </c>
      <c r="AW136" s="51">
        <v>0</v>
      </c>
      <c r="AX136" s="62"/>
      <c r="AY136" s="51">
        <v>0</v>
      </c>
      <c r="AZ136" s="51">
        <v>0</v>
      </c>
      <c r="BA136" s="51">
        <v>0</v>
      </c>
      <c r="BB136" s="85"/>
      <c r="BC136" s="51">
        <v>1</v>
      </c>
      <c r="BD136" s="51">
        <v>0</v>
      </c>
      <c r="BE136" s="51">
        <v>0</v>
      </c>
      <c r="BF136" s="62"/>
      <c r="BG136" s="51">
        <v>0</v>
      </c>
      <c r="BH136" s="51">
        <v>0</v>
      </c>
      <c r="BI136" s="51">
        <v>0</v>
      </c>
      <c r="BJ136" s="62"/>
      <c r="BK136" s="92">
        <v>0</v>
      </c>
      <c r="BL136" s="92">
        <v>0</v>
      </c>
      <c r="BM136" s="92">
        <v>0</v>
      </c>
      <c r="BN136" s="66"/>
      <c r="BO136" s="51">
        <v>1</v>
      </c>
      <c r="BP136" s="51">
        <v>0</v>
      </c>
      <c r="BQ136" s="51">
        <v>0</v>
      </c>
      <c r="BR136" s="62"/>
      <c r="BS136" s="51">
        <v>3</v>
      </c>
      <c r="BT136" s="73">
        <v>0</v>
      </c>
      <c r="BU136" s="51">
        <v>0</v>
      </c>
      <c r="BV136" s="129">
        <f t="shared" si="12"/>
        <v>3</v>
      </c>
      <c r="BW136" s="129">
        <f t="shared" si="13"/>
        <v>0</v>
      </c>
      <c r="BX136" s="35">
        <f t="shared" si="14"/>
        <v>0</v>
      </c>
      <c r="BY136" s="47">
        <f t="shared" si="15"/>
        <v>0</v>
      </c>
      <c r="BZ136" t="s">
        <v>745</v>
      </c>
    </row>
    <row r="137" spans="1:78" s="35" customFormat="1">
      <c r="A137" s="122" t="s">
        <v>271</v>
      </c>
      <c r="B137" s="92"/>
      <c r="C137" s="92"/>
      <c r="D137" s="5"/>
      <c r="E137" s="27"/>
      <c r="F137" s="92"/>
      <c r="G137" s="92"/>
      <c r="H137" s="92"/>
      <c r="I137" s="23"/>
      <c r="J137" s="92"/>
      <c r="K137" s="92"/>
      <c r="L137" s="6"/>
      <c r="M137" s="22"/>
      <c r="N137" s="92"/>
      <c r="O137" s="92"/>
      <c r="P137" s="6"/>
      <c r="Q137" s="22"/>
      <c r="R137" s="92"/>
      <c r="S137" s="92"/>
      <c r="T137" s="6"/>
      <c r="U137" s="22"/>
      <c r="V137" s="92"/>
      <c r="W137" s="92"/>
      <c r="X137" s="92"/>
      <c r="Y137" s="23"/>
      <c r="Z137" s="92"/>
      <c r="AA137" s="92"/>
      <c r="AB137" s="6"/>
      <c r="AD137" s="39" t="s">
        <v>709</v>
      </c>
      <c r="AE137" s="51">
        <v>0</v>
      </c>
      <c r="AF137" s="51">
        <v>0</v>
      </c>
      <c r="AG137" s="73">
        <v>0</v>
      </c>
      <c r="AH137" s="62"/>
      <c r="AI137" s="51">
        <v>0</v>
      </c>
      <c r="AJ137" s="51">
        <v>0</v>
      </c>
      <c r="AK137" s="51">
        <v>0</v>
      </c>
      <c r="AL137" s="62"/>
      <c r="AM137" s="51">
        <v>0</v>
      </c>
      <c r="AN137" s="51">
        <v>0</v>
      </c>
      <c r="AO137" s="51">
        <v>0</v>
      </c>
      <c r="AP137" s="62"/>
      <c r="AQ137" s="92">
        <v>0</v>
      </c>
      <c r="AR137" s="92">
        <v>0</v>
      </c>
      <c r="AS137" s="73">
        <v>0</v>
      </c>
      <c r="AT137" s="66"/>
      <c r="AU137" s="82">
        <v>0</v>
      </c>
      <c r="AV137" s="51">
        <v>0</v>
      </c>
      <c r="AW137" s="51">
        <v>0</v>
      </c>
      <c r="AX137" s="62"/>
      <c r="AY137" s="51">
        <v>0</v>
      </c>
      <c r="AZ137" s="51">
        <v>0</v>
      </c>
      <c r="BA137" s="51">
        <v>0</v>
      </c>
      <c r="BB137" s="85"/>
      <c r="BC137" s="51">
        <v>0</v>
      </c>
      <c r="BD137" s="51">
        <v>0</v>
      </c>
      <c r="BE137" s="51">
        <v>0</v>
      </c>
      <c r="BF137" s="62"/>
      <c r="BG137" s="51">
        <v>0</v>
      </c>
      <c r="BH137" s="51">
        <v>0</v>
      </c>
      <c r="BI137" s="51">
        <v>0</v>
      </c>
      <c r="BJ137" s="62"/>
      <c r="BK137" s="92">
        <v>0</v>
      </c>
      <c r="BL137" s="92">
        <v>0</v>
      </c>
      <c r="BM137" s="92">
        <v>0</v>
      </c>
      <c r="BN137" s="66"/>
      <c r="BO137" s="51">
        <v>1</v>
      </c>
      <c r="BP137" s="51">
        <v>1</v>
      </c>
      <c r="BQ137" s="51">
        <v>30816.063999999998</v>
      </c>
      <c r="BR137" s="62"/>
      <c r="BS137" s="51">
        <v>1</v>
      </c>
      <c r="BT137" s="73">
        <v>1</v>
      </c>
      <c r="BU137" s="51">
        <v>30816.063999999998</v>
      </c>
      <c r="BV137" s="129">
        <f t="shared" si="12"/>
        <v>1</v>
      </c>
      <c r="BW137" s="129">
        <f t="shared" si="13"/>
        <v>1</v>
      </c>
      <c r="BX137" s="35">
        <f t="shared" si="14"/>
        <v>100</v>
      </c>
      <c r="BY137" s="47">
        <f t="shared" si="15"/>
        <v>30816.063999999998</v>
      </c>
    </row>
    <row r="138" spans="1:78" s="35" customFormat="1">
      <c r="A138" s="121" t="s">
        <v>242</v>
      </c>
      <c r="B138" s="7">
        <v>13</v>
      </c>
      <c r="C138" s="7">
        <v>5</v>
      </c>
      <c r="D138" s="7">
        <v>273784.68800000002</v>
      </c>
      <c r="E138" s="14"/>
      <c r="F138" s="7">
        <v>4</v>
      </c>
      <c r="G138" s="7">
        <v>3</v>
      </c>
      <c r="H138" s="7">
        <v>104292.8</v>
      </c>
      <c r="I138" s="14"/>
      <c r="J138" s="7">
        <v>0</v>
      </c>
      <c r="K138" s="7">
        <v>0</v>
      </c>
      <c r="L138" s="7">
        <v>0</v>
      </c>
      <c r="M138" s="14"/>
      <c r="N138" s="7">
        <v>0</v>
      </c>
      <c r="O138" s="7">
        <v>0</v>
      </c>
      <c r="P138" s="7">
        <v>0</v>
      </c>
      <c r="Q138" s="14"/>
      <c r="R138" s="7">
        <v>8</v>
      </c>
      <c r="S138" s="7">
        <v>1</v>
      </c>
      <c r="T138" s="7">
        <v>212430.568</v>
      </c>
      <c r="U138" s="14"/>
      <c r="V138" s="7">
        <v>2</v>
      </c>
      <c r="W138" s="7">
        <v>0</v>
      </c>
      <c r="X138" s="7">
        <v>0</v>
      </c>
      <c r="Y138" s="14"/>
      <c r="Z138" s="3">
        <v>27</v>
      </c>
      <c r="AA138" s="3">
        <v>9</v>
      </c>
      <c r="AB138" s="7">
        <v>590508.0560000001</v>
      </c>
      <c r="AD138" s="56" t="s">
        <v>242</v>
      </c>
      <c r="AE138" s="50">
        <v>2</v>
      </c>
      <c r="AF138" s="50">
        <v>1</v>
      </c>
      <c r="AG138" s="72">
        <v>1130299.3600000001</v>
      </c>
      <c r="AH138" s="61"/>
      <c r="AI138" s="50">
        <v>3</v>
      </c>
      <c r="AJ138" s="50">
        <v>1</v>
      </c>
      <c r="AK138" s="50">
        <v>13004.784</v>
      </c>
      <c r="AL138" s="61"/>
      <c r="AM138" s="50">
        <v>5</v>
      </c>
      <c r="AN138" s="50">
        <v>2</v>
      </c>
      <c r="AO138" s="50">
        <v>105029.78400000001</v>
      </c>
      <c r="AP138" s="61"/>
      <c r="AQ138" s="38">
        <v>2</v>
      </c>
      <c r="AR138" s="38">
        <v>2</v>
      </c>
      <c r="AS138" s="72">
        <v>23726.743999999999</v>
      </c>
      <c r="AT138" s="66"/>
      <c r="AU138" s="83">
        <v>2</v>
      </c>
      <c r="AV138" s="50">
        <v>1</v>
      </c>
      <c r="AW138" s="50">
        <v>23999.848000000002</v>
      </c>
      <c r="AX138" s="61"/>
      <c r="AY138" s="50">
        <v>0</v>
      </c>
      <c r="AZ138" s="50">
        <v>0</v>
      </c>
      <c r="BA138" s="50">
        <v>0</v>
      </c>
      <c r="BB138" s="86"/>
      <c r="BC138" s="50">
        <v>3</v>
      </c>
      <c r="BD138" s="50">
        <v>2</v>
      </c>
      <c r="BE138" s="50">
        <v>39602.94</v>
      </c>
      <c r="BF138" s="61"/>
      <c r="BG138" s="50">
        <v>1</v>
      </c>
      <c r="BH138" s="50">
        <v>1</v>
      </c>
      <c r="BI138" s="50">
        <v>78294.399999999994</v>
      </c>
      <c r="BJ138" s="61"/>
      <c r="BK138" s="38">
        <v>0</v>
      </c>
      <c r="BL138" s="38">
        <v>0</v>
      </c>
      <c r="BM138" s="38">
        <v>0</v>
      </c>
      <c r="BN138" s="66"/>
      <c r="BO138" s="50">
        <v>7</v>
      </c>
      <c r="BP138" s="50">
        <v>3</v>
      </c>
      <c r="BQ138" s="50">
        <v>80420.631999999896</v>
      </c>
      <c r="BR138" s="61"/>
      <c r="BS138" s="50">
        <v>23</v>
      </c>
      <c r="BT138" s="72">
        <v>11</v>
      </c>
      <c r="BU138" s="50">
        <v>1470651.7479999999</v>
      </c>
      <c r="BV138" s="129">
        <f t="shared" si="12"/>
        <v>50</v>
      </c>
      <c r="BW138" s="129">
        <f t="shared" si="13"/>
        <v>20</v>
      </c>
      <c r="BX138" s="35">
        <f t="shared" si="14"/>
        <v>40</v>
      </c>
      <c r="BY138" s="47">
        <f t="shared" si="15"/>
        <v>2061159.804</v>
      </c>
    </row>
    <row r="139" spans="1:78" s="35" customFormat="1">
      <c r="A139" s="120" t="s">
        <v>243</v>
      </c>
      <c r="B139" s="31">
        <v>5.9907834101382486E-2</v>
      </c>
      <c r="C139" s="31">
        <v>5.8823529411764705E-2</v>
      </c>
      <c r="D139" s="31">
        <v>6.1147623050811922E-2</v>
      </c>
      <c r="E139" s="19"/>
      <c r="F139" s="31">
        <v>2.8368794326241134E-2</v>
      </c>
      <c r="G139" s="31">
        <v>4.6875E-2</v>
      </c>
      <c r="H139" s="31">
        <v>3.2784593427969057E-2</v>
      </c>
      <c r="I139" s="19"/>
      <c r="J139" s="31">
        <v>0</v>
      </c>
      <c r="K139" s="31">
        <v>0</v>
      </c>
      <c r="L139" s="31">
        <v>0</v>
      </c>
      <c r="M139" s="19"/>
      <c r="N139" s="31">
        <v>0</v>
      </c>
      <c r="O139" s="31">
        <v>0</v>
      </c>
      <c r="P139" s="31">
        <v>0</v>
      </c>
      <c r="Q139" s="19"/>
      <c r="R139" s="31">
        <v>3.0303030303030304E-2</v>
      </c>
      <c r="S139" s="31">
        <v>1.5873015873015872E-2</v>
      </c>
      <c r="T139" s="31">
        <v>7.8199597004433175E-3</v>
      </c>
      <c r="U139" s="19"/>
      <c r="V139" s="31">
        <v>1.7391304347826087E-2</v>
      </c>
      <c r="W139" s="31">
        <v>0</v>
      </c>
      <c r="X139" s="31">
        <v>0</v>
      </c>
      <c r="Y139" s="19"/>
      <c r="Z139" s="31">
        <v>3.5110533159947985E-2</v>
      </c>
      <c r="AA139" s="31">
        <v>3.0716723549488054E-2</v>
      </c>
      <c r="AB139" s="31">
        <v>1.555514861699437E-2</v>
      </c>
      <c r="AD139" s="39" t="s">
        <v>243</v>
      </c>
      <c r="AE139" s="94">
        <v>0.4</v>
      </c>
      <c r="AF139" s="94">
        <v>0.33333333333333331</v>
      </c>
      <c r="AG139" s="74">
        <v>0.31531027661286021</v>
      </c>
      <c r="AH139" s="63"/>
      <c r="AI139" s="94">
        <v>6.5217391304347824E-2</v>
      </c>
      <c r="AJ139" s="94">
        <v>6.25E-2</v>
      </c>
      <c r="AK139" s="94">
        <v>4.0237472667767032E-2</v>
      </c>
      <c r="AL139" s="63"/>
      <c r="AM139" s="94">
        <v>0.10638297872340426</v>
      </c>
      <c r="AN139" s="94">
        <v>9.0909090909090912E-2</v>
      </c>
      <c r="AO139" s="94">
        <v>8.9945950927608001E-2</v>
      </c>
      <c r="AP139" s="63"/>
      <c r="AQ139" s="94">
        <v>0.33333333333333331</v>
      </c>
      <c r="AR139" s="94">
        <v>0.33333333333333331</v>
      </c>
      <c r="AS139" s="94">
        <v>0.33269680854405248</v>
      </c>
      <c r="AT139" s="66"/>
      <c r="AU139" s="80">
        <v>3.5087719298245612E-2</v>
      </c>
      <c r="AV139" s="94">
        <v>5.5555555555555552E-2</v>
      </c>
      <c r="AW139" s="94">
        <v>5.9741925593628918E-2</v>
      </c>
      <c r="AX139" s="63"/>
      <c r="AY139" s="94">
        <v>0</v>
      </c>
      <c r="AZ139" s="94">
        <v>0</v>
      </c>
      <c r="BA139" s="94">
        <v>0</v>
      </c>
      <c r="BB139" s="90"/>
      <c r="BC139" s="94">
        <v>7.6923076923076927E-2</v>
      </c>
      <c r="BD139" s="94">
        <v>9.0909090909090912E-2</v>
      </c>
      <c r="BE139" s="94">
        <v>9.2576822714589946E-2</v>
      </c>
      <c r="BF139" s="63"/>
      <c r="BG139" s="94">
        <v>0.16666666666666666</v>
      </c>
      <c r="BH139" s="94">
        <v>0.16666666666666666</v>
      </c>
      <c r="BI139" s="94">
        <v>0.16452105499840963</v>
      </c>
      <c r="BJ139" s="63"/>
      <c r="BK139" s="84">
        <v>0</v>
      </c>
      <c r="BL139" s="84">
        <v>0</v>
      </c>
      <c r="BM139" s="84">
        <v>0</v>
      </c>
      <c r="BN139" s="66"/>
      <c r="BO139" s="94">
        <v>0.10294117647058823</v>
      </c>
      <c r="BP139" s="94">
        <v>9.0909090909090912E-2</v>
      </c>
      <c r="BQ139" s="94">
        <v>9.0868814837078968E-2</v>
      </c>
      <c r="BR139" s="63"/>
      <c r="BS139" s="94">
        <v>7.903780068728522E-2</v>
      </c>
      <c r="BT139" s="74">
        <v>8.3333333333333329E-2</v>
      </c>
      <c r="BU139" s="94">
        <v>0.18458033755517497</v>
      </c>
      <c r="BV139" s="129"/>
      <c r="BW139" s="129"/>
      <c r="BY139" s="47"/>
    </row>
    <row r="140" spans="1:78">
      <c r="A140" s="124"/>
      <c r="B140" s="9"/>
      <c r="C140" s="9"/>
      <c r="D140" s="10"/>
      <c r="E140" s="27"/>
      <c r="F140" s="9"/>
      <c r="G140" s="9"/>
      <c r="H140" s="11"/>
      <c r="I140" s="22"/>
      <c r="J140" s="9"/>
      <c r="K140" s="9"/>
      <c r="L140" s="11"/>
      <c r="M140" s="22"/>
      <c r="N140" s="9"/>
      <c r="O140" s="9"/>
      <c r="P140" s="11"/>
      <c r="Q140" s="22"/>
      <c r="R140" s="9"/>
      <c r="S140" s="9"/>
      <c r="T140" s="11"/>
      <c r="U140" s="22"/>
      <c r="V140" s="9"/>
      <c r="W140" s="9"/>
      <c r="X140" s="12"/>
      <c r="Y140" s="24"/>
      <c r="Z140" s="9"/>
      <c r="AA140" s="9"/>
      <c r="AB140" s="11"/>
      <c r="AD140" s="54"/>
      <c r="AE140" s="54"/>
      <c r="AF140" s="54"/>
      <c r="AG140" s="54"/>
      <c r="AH140" s="53"/>
      <c r="AI140" s="54"/>
      <c r="AJ140" s="54"/>
      <c r="AK140" s="54"/>
      <c r="AL140" s="54"/>
      <c r="AM140" s="54"/>
      <c r="AN140" s="54"/>
      <c r="AO140" s="54"/>
      <c r="AP140" s="54"/>
      <c r="AQ140" s="53"/>
      <c r="AR140" s="53"/>
      <c r="AS140" s="76"/>
      <c r="AT140" s="53"/>
      <c r="AU140" s="54"/>
      <c r="AV140" s="54"/>
      <c r="AW140" s="54"/>
      <c r="AX140" s="54"/>
      <c r="AY140" s="54"/>
      <c r="AZ140" s="54"/>
      <c r="BA140" s="54"/>
      <c r="BB140" s="95"/>
      <c r="BC140" s="54"/>
      <c r="BD140" s="54"/>
      <c r="BE140" s="54"/>
      <c r="BF140" s="54"/>
      <c r="BG140" s="54"/>
      <c r="BH140" s="54"/>
      <c r="BI140" s="54"/>
      <c r="BJ140" s="54"/>
      <c r="BK140" s="53"/>
      <c r="BL140" s="53"/>
      <c r="BM140" s="53"/>
      <c r="BN140" s="53"/>
      <c r="BO140" s="54"/>
      <c r="BP140" s="54"/>
      <c r="BQ140" s="54"/>
      <c r="BR140" s="54"/>
      <c r="BS140" s="54"/>
      <c r="BT140" s="54"/>
      <c r="BU140" s="53"/>
      <c r="BV140" s="129"/>
      <c r="BW140" s="129"/>
      <c r="BX140" s="35"/>
      <c r="BY140" s="47"/>
    </row>
    <row r="141" spans="1:78">
      <c r="A141" s="121" t="s">
        <v>250</v>
      </c>
      <c r="B141" s="29"/>
      <c r="C141" s="29"/>
      <c r="D141" s="5"/>
      <c r="E141" s="27"/>
      <c r="F141" s="29"/>
      <c r="G141" s="29"/>
      <c r="H141" s="6"/>
      <c r="I141" s="22"/>
      <c r="J141" s="29"/>
      <c r="K141" s="29"/>
      <c r="L141" s="6"/>
      <c r="M141" s="22"/>
      <c r="N141" s="29"/>
      <c r="O141" s="29"/>
      <c r="P141" s="6"/>
      <c r="Q141" s="22"/>
      <c r="R141" s="29"/>
      <c r="S141" s="29"/>
      <c r="T141" s="8"/>
      <c r="U141" s="24"/>
      <c r="V141" s="29"/>
      <c r="W141" s="29"/>
      <c r="X141" s="29"/>
      <c r="Y141" s="23"/>
      <c r="Z141" s="29"/>
      <c r="AA141" s="29"/>
      <c r="AB141" s="6"/>
      <c r="AD141" s="37" t="s">
        <v>250</v>
      </c>
      <c r="AE141" s="51">
        <v>0</v>
      </c>
      <c r="AF141" s="51">
        <v>0</v>
      </c>
      <c r="AG141" s="73">
        <v>0</v>
      </c>
      <c r="AH141" s="62"/>
      <c r="AI141" s="50"/>
      <c r="AJ141" s="51"/>
      <c r="AK141" s="50"/>
      <c r="AL141" s="62"/>
      <c r="AM141" s="51">
        <v>0</v>
      </c>
      <c r="AN141" s="51">
        <v>0</v>
      </c>
      <c r="AO141" s="51">
        <v>0</v>
      </c>
      <c r="AP141" s="62"/>
      <c r="AQ141" s="92">
        <v>0</v>
      </c>
      <c r="AR141" s="92">
        <v>0</v>
      </c>
      <c r="AS141" s="89">
        <v>0</v>
      </c>
      <c r="AT141" s="66"/>
      <c r="AU141" s="83"/>
      <c r="AV141" s="50"/>
      <c r="AW141" s="50"/>
      <c r="AX141" s="61"/>
      <c r="AY141" s="51"/>
      <c r="AZ141" s="51"/>
      <c r="BA141" s="51"/>
      <c r="BB141" s="85"/>
      <c r="BC141" s="50">
        <v>1</v>
      </c>
      <c r="BD141" s="50">
        <v>1</v>
      </c>
      <c r="BE141" s="50">
        <v>18990.5</v>
      </c>
      <c r="BF141" s="61"/>
      <c r="BG141" s="51">
        <v>0</v>
      </c>
      <c r="BH141" s="51">
        <v>0</v>
      </c>
      <c r="BI141" s="51">
        <v>0</v>
      </c>
      <c r="BJ141" s="62"/>
      <c r="BK141" s="92"/>
      <c r="BL141" s="92"/>
      <c r="BM141" s="92"/>
      <c r="BN141" s="66"/>
      <c r="BO141" s="50">
        <v>2</v>
      </c>
      <c r="BP141" s="50">
        <v>1</v>
      </c>
      <c r="BQ141" s="50">
        <v>27177.367999999999</v>
      </c>
      <c r="BR141" s="62"/>
      <c r="BS141" s="50"/>
      <c r="BT141" s="72"/>
      <c r="BU141" s="50"/>
      <c r="BV141" s="129"/>
      <c r="BW141" s="129"/>
      <c r="BX141" s="35"/>
      <c r="BY141" s="47"/>
    </row>
    <row r="142" spans="1:78">
      <c r="A142" s="120" t="s">
        <v>342</v>
      </c>
      <c r="B142" s="29">
        <v>1</v>
      </c>
      <c r="C142" s="29">
        <v>1</v>
      </c>
      <c r="D142" s="5">
        <v>33031.199999999997</v>
      </c>
      <c r="E142" s="27"/>
      <c r="F142" s="29">
        <v>4</v>
      </c>
      <c r="G142" s="29">
        <v>2</v>
      </c>
      <c r="H142" s="6">
        <v>103626.4</v>
      </c>
      <c r="I142" s="22"/>
      <c r="J142" s="29">
        <v>1</v>
      </c>
      <c r="K142" s="29">
        <v>1</v>
      </c>
      <c r="L142" s="6">
        <v>160343.12</v>
      </c>
      <c r="M142" s="22"/>
      <c r="N142" s="29">
        <v>0</v>
      </c>
      <c r="O142" s="29">
        <v>0</v>
      </c>
      <c r="P142" s="6">
        <v>0</v>
      </c>
      <c r="Q142" s="22"/>
      <c r="R142" s="29">
        <v>7</v>
      </c>
      <c r="S142" s="29">
        <v>3</v>
      </c>
      <c r="T142" s="8">
        <v>1405032.122</v>
      </c>
      <c r="U142" s="24"/>
      <c r="V142" s="29">
        <v>3</v>
      </c>
      <c r="W142" s="29">
        <v>1</v>
      </c>
      <c r="X142" s="6">
        <v>30441.47</v>
      </c>
      <c r="Y142" s="23"/>
      <c r="Z142" s="29">
        <v>9</v>
      </c>
      <c r="AA142" s="29">
        <v>5</v>
      </c>
      <c r="AB142" s="6">
        <v>327442.18999999994</v>
      </c>
      <c r="AD142" s="39" t="s">
        <v>251</v>
      </c>
      <c r="AE142" s="51">
        <v>0</v>
      </c>
      <c r="AF142" s="51">
        <v>0</v>
      </c>
      <c r="AG142" s="73">
        <v>0</v>
      </c>
      <c r="AH142" s="62"/>
      <c r="AI142" s="51">
        <v>1</v>
      </c>
      <c r="AJ142" s="51">
        <v>0</v>
      </c>
      <c r="AK142" s="51">
        <v>0</v>
      </c>
      <c r="AL142" s="62"/>
      <c r="AM142" s="51">
        <v>0</v>
      </c>
      <c r="AN142" s="51">
        <v>0</v>
      </c>
      <c r="AO142" s="51">
        <v>0</v>
      </c>
      <c r="AP142" s="62"/>
      <c r="AQ142" s="92">
        <v>0</v>
      </c>
      <c r="AR142" s="92">
        <v>0</v>
      </c>
      <c r="AS142" s="89">
        <v>0</v>
      </c>
      <c r="AT142" s="66"/>
      <c r="AU142" s="82">
        <v>0</v>
      </c>
      <c r="AV142" s="51">
        <v>0</v>
      </c>
      <c r="AW142" s="51">
        <v>0</v>
      </c>
      <c r="AX142" s="62"/>
      <c r="AY142" s="51">
        <v>0</v>
      </c>
      <c r="AZ142" s="51">
        <v>0</v>
      </c>
      <c r="BA142" s="51">
        <v>0</v>
      </c>
      <c r="BB142" s="85"/>
      <c r="BC142" s="51">
        <v>0</v>
      </c>
      <c r="BD142" s="51">
        <v>0</v>
      </c>
      <c r="BE142" s="51">
        <v>0</v>
      </c>
      <c r="BF142" s="62"/>
      <c r="BG142" s="51">
        <v>0</v>
      </c>
      <c r="BH142" s="51">
        <v>0</v>
      </c>
      <c r="BI142" s="51">
        <v>0</v>
      </c>
      <c r="BJ142" s="62"/>
      <c r="BK142" s="92">
        <v>0</v>
      </c>
      <c r="BL142" s="92">
        <v>0</v>
      </c>
      <c r="BM142" s="92">
        <v>0</v>
      </c>
      <c r="BN142" s="66"/>
      <c r="BO142" s="51">
        <v>0</v>
      </c>
      <c r="BP142" s="51">
        <v>0</v>
      </c>
      <c r="BQ142" s="51">
        <v>0</v>
      </c>
      <c r="BR142" s="62"/>
      <c r="BS142" s="51">
        <v>1</v>
      </c>
      <c r="BT142" s="73">
        <v>0</v>
      </c>
      <c r="BU142" s="51">
        <v>0</v>
      </c>
      <c r="BV142" s="129">
        <f t="shared" si="12"/>
        <v>10</v>
      </c>
      <c r="BW142" s="129">
        <f t="shared" si="13"/>
        <v>5</v>
      </c>
      <c r="BX142" s="35">
        <f t="shared" si="14"/>
        <v>50</v>
      </c>
      <c r="BY142" s="47">
        <f t="shared" si="15"/>
        <v>327442.18999999994</v>
      </c>
    </row>
    <row r="143" spans="1:78">
      <c r="A143" s="120" t="s">
        <v>358</v>
      </c>
      <c r="B143" s="29">
        <v>2</v>
      </c>
      <c r="C143" s="29">
        <v>1</v>
      </c>
      <c r="D143" s="5">
        <v>33000.800000000003</v>
      </c>
      <c r="E143" s="27"/>
      <c r="F143" s="29">
        <v>0</v>
      </c>
      <c r="G143" s="29">
        <v>0</v>
      </c>
      <c r="H143" s="29">
        <v>0</v>
      </c>
      <c r="I143" s="23"/>
      <c r="J143" s="29">
        <v>0</v>
      </c>
      <c r="K143" s="29">
        <v>0</v>
      </c>
      <c r="L143" s="6">
        <v>0</v>
      </c>
      <c r="M143" s="22"/>
      <c r="N143" s="29">
        <v>0</v>
      </c>
      <c r="O143" s="29">
        <v>0</v>
      </c>
      <c r="P143" s="6">
        <v>0</v>
      </c>
      <c r="Q143" s="22"/>
      <c r="R143" s="29">
        <v>4</v>
      </c>
      <c r="S143" s="29">
        <v>0</v>
      </c>
      <c r="T143" s="29">
        <v>0</v>
      </c>
      <c r="U143" s="23"/>
      <c r="V143" s="29">
        <v>1</v>
      </c>
      <c r="W143" s="29">
        <v>0</v>
      </c>
      <c r="X143" s="29">
        <v>0</v>
      </c>
      <c r="Y143" s="23"/>
      <c r="Z143" s="29">
        <v>3</v>
      </c>
      <c r="AA143" s="29">
        <v>1</v>
      </c>
      <c r="AB143" s="6">
        <v>33000.800000000003</v>
      </c>
      <c r="AD143" s="39" t="s">
        <v>358</v>
      </c>
      <c r="AE143" s="51">
        <v>0</v>
      </c>
      <c r="AF143" s="51">
        <v>0</v>
      </c>
      <c r="AG143" s="73">
        <v>0</v>
      </c>
      <c r="AH143" s="62"/>
      <c r="AI143" s="51">
        <v>0</v>
      </c>
      <c r="AJ143" s="51">
        <v>0</v>
      </c>
      <c r="AK143" s="51">
        <v>0</v>
      </c>
      <c r="AL143" s="62"/>
      <c r="AM143" s="51">
        <v>0</v>
      </c>
      <c r="AN143" s="51">
        <v>0</v>
      </c>
      <c r="AO143" s="51">
        <v>0</v>
      </c>
      <c r="AP143" s="62"/>
      <c r="AQ143" s="92">
        <v>0</v>
      </c>
      <c r="AR143" s="92">
        <v>0</v>
      </c>
      <c r="AS143" s="89">
        <v>0</v>
      </c>
      <c r="AT143" s="66"/>
      <c r="AU143" s="82">
        <v>2</v>
      </c>
      <c r="AV143" s="51">
        <v>0</v>
      </c>
      <c r="AW143" s="51">
        <v>0</v>
      </c>
      <c r="AX143" s="62"/>
      <c r="AY143" s="51">
        <v>0</v>
      </c>
      <c r="AZ143" s="51">
        <v>0</v>
      </c>
      <c r="BA143" s="51">
        <v>0</v>
      </c>
      <c r="BB143" s="85"/>
      <c r="BC143" s="51">
        <v>1</v>
      </c>
      <c r="BD143" s="51">
        <v>1</v>
      </c>
      <c r="BE143" s="51">
        <v>18990.5</v>
      </c>
      <c r="BF143" s="62"/>
      <c r="BG143" s="51">
        <v>0</v>
      </c>
      <c r="BH143" s="51">
        <v>0</v>
      </c>
      <c r="BI143" s="51">
        <v>0</v>
      </c>
      <c r="BJ143" s="62"/>
      <c r="BK143" s="92">
        <v>0</v>
      </c>
      <c r="BL143" s="92">
        <v>0</v>
      </c>
      <c r="BM143" s="92">
        <v>0</v>
      </c>
      <c r="BN143" s="66"/>
      <c r="BO143" s="51">
        <v>2</v>
      </c>
      <c r="BP143" s="51">
        <v>1</v>
      </c>
      <c r="BQ143" s="51">
        <v>27177.367999999999</v>
      </c>
      <c r="BR143" s="62"/>
      <c r="BS143" s="51">
        <v>5</v>
      </c>
      <c r="BT143" s="73">
        <v>2</v>
      </c>
      <c r="BU143" s="51">
        <v>46167.868000000002</v>
      </c>
      <c r="BV143" s="129">
        <f t="shared" si="12"/>
        <v>8</v>
      </c>
      <c r="BW143" s="129">
        <f t="shared" si="13"/>
        <v>3</v>
      </c>
      <c r="BX143" s="35">
        <f t="shared" si="14"/>
        <v>37.5</v>
      </c>
      <c r="BY143" s="47">
        <f t="shared" si="15"/>
        <v>79168.668000000005</v>
      </c>
    </row>
    <row r="144" spans="1:78">
      <c r="A144" s="121" t="s">
        <v>242</v>
      </c>
      <c r="B144" s="7">
        <v>3</v>
      </c>
      <c r="C144" s="7">
        <v>2</v>
      </c>
      <c r="D144" s="7">
        <v>66032</v>
      </c>
      <c r="E144" s="14"/>
      <c r="F144" s="7">
        <v>4</v>
      </c>
      <c r="G144" s="7">
        <v>2</v>
      </c>
      <c r="H144" s="7">
        <v>103626.4</v>
      </c>
      <c r="I144" s="14"/>
      <c r="J144" s="7">
        <v>1</v>
      </c>
      <c r="K144" s="7">
        <v>1</v>
      </c>
      <c r="L144" s="7">
        <v>160343.12</v>
      </c>
      <c r="M144" s="14"/>
      <c r="N144" s="7">
        <v>0</v>
      </c>
      <c r="O144" s="7">
        <v>0</v>
      </c>
      <c r="P144" s="7">
        <v>0</v>
      </c>
      <c r="Q144" s="14"/>
      <c r="R144" s="7">
        <v>11</v>
      </c>
      <c r="S144" s="7">
        <v>3</v>
      </c>
      <c r="T144" s="7">
        <v>1405032.122</v>
      </c>
      <c r="U144" s="14"/>
      <c r="V144" s="7">
        <v>4</v>
      </c>
      <c r="W144" s="7">
        <v>1</v>
      </c>
      <c r="X144" s="7">
        <v>30441.47</v>
      </c>
      <c r="Y144" s="14"/>
      <c r="Z144" s="3">
        <v>12</v>
      </c>
      <c r="AA144" s="3">
        <v>6</v>
      </c>
      <c r="AB144" s="7">
        <v>360442.99</v>
      </c>
      <c r="AD144" s="56" t="s">
        <v>242</v>
      </c>
      <c r="AE144" s="50">
        <v>0</v>
      </c>
      <c r="AF144" s="50">
        <v>0</v>
      </c>
      <c r="AG144" s="72">
        <v>0</v>
      </c>
      <c r="AH144" s="61"/>
      <c r="AI144" s="50">
        <v>1</v>
      </c>
      <c r="AJ144" s="50">
        <v>0</v>
      </c>
      <c r="AK144" s="50">
        <v>0</v>
      </c>
      <c r="AL144" s="61"/>
      <c r="AM144" s="50">
        <v>0</v>
      </c>
      <c r="AN144" s="50">
        <v>0</v>
      </c>
      <c r="AO144" s="50">
        <v>0</v>
      </c>
      <c r="AP144" s="61"/>
      <c r="AQ144" s="38">
        <v>0</v>
      </c>
      <c r="AR144" s="38">
        <v>0</v>
      </c>
      <c r="AS144" s="38">
        <v>0</v>
      </c>
      <c r="AT144" s="66"/>
      <c r="AU144" s="83">
        <v>2</v>
      </c>
      <c r="AV144" s="50">
        <v>0</v>
      </c>
      <c r="AW144" s="50">
        <v>0</v>
      </c>
      <c r="AX144" s="61"/>
      <c r="AY144" s="50">
        <v>0</v>
      </c>
      <c r="AZ144" s="50">
        <v>0</v>
      </c>
      <c r="BA144" s="50">
        <v>0</v>
      </c>
      <c r="BB144" s="86"/>
      <c r="BC144" s="50">
        <v>2</v>
      </c>
      <c r="BD144" s="50">
        <v>2</v>
      </c>
      <c r="BE144" s="50">
        <v>37981</v>
      </c>
      <c r="BF144" s="61"/>
      <c r="BG144" s="50">
        <v>0</v>
      </c>
      <c r="BH144" s="50">
        <v>0</v>
      </c>
      <c r="BI144" s="50">
        <v>0</v>
      </c>
      <c r="BJ144" s="61"/>
      <c r="BK144" s="38">
        <v>0</v>
      </c>
      <c r="BL144" s="38">
        <v>0</v>
      </c>
      <c r="BM144" s="38">
        <v>0</v>
      </c>
      <c r="BN144" s="66"/>
      <c r="BO144" s="50">
        <v>4</v>
      </c>
      <c r="BP144" s="50">
        <v>2</v>
      </c>
      <c r="BQ144" s="50">
        <v>54354.735999999997</v>
      </c>
      <c r="BR144" s="61"/>
      <c r="BS144" s="50">
        <v>6</v>
      </c>
      <c r="BT144" s="72">
        <v>2</v>
      </c>
      <c r="BU144" s="50">
        <v>46167.868000000002</v>
      </c>
      <c r="BV144" s="129">
        <f t="shared" si="12"/>
        <v>18</v>
      </c>
      <c r="BW144" s="129">
        <f t="shared" si="13"/>
        <v>8</v>
      </c>
      <c r="BX144" s="35">
        <f t="shared" si="14"/>
        <v>44.444444444444443</v>
      </c>
      <c r="BY144" s="47">
        <f t="shared" si="15"/>
        <v>406610.85800000001</v>
      </c>
    </row>
    <row r="145" spans="1:77">
      <c r="A145" s="120" t="s">
        <v>243</v>
      </c>
      <c r="B145" s="31">
        <v>1.3824884792626729E-2</v>
      </c>
      <c r="C145" s="31">
        <v>2.3529411764705882E-2</v>
      </c>
      <c r="D145" s="31">
        <v>1.4747719731102027E-2</v>
      </c>
      <c r="E145" s="19"/>
      <c r="F145" s="31">
        <v>2.8368794326241134E-2</v>
      </c>
      <c r="G145" s="31">
        <v>3.125E-2</v>
      </c>
      <c r="H145" s="31">
        <v>3.257510961834463E-2</v>
      </c>
      <c r="I145" s="19"/>
      <c r="J145" s="31">
        <v>3.125E-2</v>
      </c>
      <c r="K145" s="31">
        <v>6.6666666666666666E-2</v>
      </c>
      <c r="L145" s="31">
        <v>8.4609606828760092E-2</v>
      </c>
      <c r="M145" s="19"/>
      <c r="N145" s="31">
        <v>0</v>
      </c>
      <c r="O145" s="31">
        <v>0</v>
      </c>
      <c r="P145" s="31">
        <v>0</v>
      </c>
      <c r="Q145" s="19"/>
      <c r="R145" s="31">
        <v>4.1666666666666664E-2</v>
      </c>
      <c r="S145" s="31">
        <v>4.7619047619047616E-2</v>
      </c>
      <c r="T145" s="31">
        <v>5.1721815157357014E-2</v>
      </c>
      <c r="U145" s="19"/>
      <c r="V145" s="31">
        <v>3.4782608695652174E-2</v>
      </c>
      <c r="W145" s="31">
        <v>1.5384615384615385E-2</v>
      </c>
      <c r="X145" s="31">
        <v>1.4861718286676179E-2</v>
      </c>
      <c r="Y145" s="19"/>
      <c r="Z145" s="31">
        <v>1.5604681404421327E-2</v>
      </c>
      <c r="AA145" s="31">
        <v>2.0477815699658702E-2</v>
      </c>
      <c r="AB145" s="31">
        <v>9.4947803343834718E-3</v>
      </c>
      <c r="AD145" s="39" t="s">
        <v>243</v>
      </c>
      <c r="AE145" s="94">
        <v>0</v>
      </c>
      <c r="AF145" s="94">
        <v>0</v>
      </c>
      <c r="AG145" s="74">
        <v>0</v>
      </c>
      <c r="AH145" s="63"/>
      <c r="AI145" s="94">
        <v>2.1739130434782608E-2</v>
      </c>
      <c r="AJ145" s="94">
        <v>0</v>
      </c>
      <c r="AK145" s="94">
        <v>0</v>
      </c>
      <c r="AL145" s="63"/>
      <c r="AM145" s="94">
        <v>0</v>
      </c>
      <c r="AN145" s="94">
        <v>0</v>
      </c>
      <c r="AO145" s="94">
        <v>0</v>
      </c>
      <c r="AP145" s="63"/>
      <c r="AQ145" s="94">
        <v>0</v>
      </c>
      <c r="AR145" s="94">
        <v>0</v>
      </c>
      <c r="AS145" s="94">
        <v>0</v>
      </c>
      <c r="AT145" s="66"/>
      <c r="AU145" s="80">
        <v>3.5087719298245612E-2</v>
      </c>
      <c r="AV145" s="94">
        <v>0</v>
      </c>
      <c r="AW145" s="94">
        <v>0</v>
      </c>
      <c r="AX145" s="63"/>
      <c r="AY145" s="94">
        <v>0</v>
      </c>
      <c r="AZ145" s="94">
        <v>0</v>
      </c>
      <c r="BA145" s="94">
        <v>0</v>
      </c>
      <c r="BB145" s="90"/>
      <c r="BC145" s="94">
        <v>5.128205128205128E-2</v>
      </c>
      <c r="BD145" s="94">
        <v>9.0909090909090912E-2</v>
      </c>
      <c r="BE145" s="94">
        <v>8.8785335218113617E-2</v>
      </c>
      <c r="BF145" s="63"/>
      <c r="BG145" s="94">
        <v>0</v>
      </c>
      <c r="BH145" s="94">
        <v>0</v>
      </c>
      <c r="BI145" s="94">
        <v>0</v>
      </c>
      <c r="BJ145" s="63"/>
      <c r="BK145" s="84">
        <v>0</v>
      </c>
      <c r="BL145" s="84">
        <v>0</v>
      </c>
      <c r="BM145" s="84">
        <v>0</v>
      </c>
      <c r="BN145" s="66"/>
      <c r="BO145" s="94">
        <v>5.8823529411764705E-2</v>
      </c>
      <c r="BP145" s="94">
        <v>6.0606060606060608E-2</v>
      </c>
      <c r="BQ145" s="94">
        <v>6.1416458914452653E-2</v>
      </c>
      <c r="BR145" s="63"/>
      <c r="BS145" s="94">
        <v>2.0618556701030927E-2</v>
      </c>
      <c r="BT145" s="74">
        <v>1.5151515151515152E-2</v>
      </c>
      <c r="BU145" s="94">
        <v>5.7944925923025265E-3</v>
      </c>
      <c r="BV145" s="129"/>
      <c r="BW145" s="129"/>
      <c r="BX145" s="35"/>
      <c r="BY145" s="47"/>
    </row>
    <row r="146" spans="1:77">
      <c r="A146" s="125"/>
      <c r="B146" s="32"/>
      <c r="C146" s="32"/>
      <c r="D146" s="33"/>
      <c r="E146" s="33"/>
      <c r="F146" s="32"/>
      <c r="G146" s="32"/>
      <c r="H146" s="32"/>
      <c r="I146" s="32"/>
      <c r="J146" s="32"/>
      <c r="K146" s="32"/>
      <c r="L146" s="18"/>
      <c r="M146" s="18"/>
      <c r="N146" s="32"/>
      <c r="O146" s="32"/>
      <c r="P146" s="18"/>
      <c r="Q146" s="18"/>
      <c r="R146" s="32"/>
      <c r="S146" s="32"/>
      <c r="T146" s="32"/>
      <c r="U146" s="32"/>
      <c r="V146" s="32"/>
      <c r="W146" s="32"/>
      <c r="X146" s="32"/>
      <c r="Y146" s="32"/>
      <c r="Z146" s="32"/>
      <c r="AA146" s="32"/>
      <c r="AB146" s="18"/>
      <c r="AD146" s="54"/>
      <c r="AE146" s="54"/>
      <c r="AF146" s="54"/>
      <c r="AG146" s="54"/>
      <c r="AH146" s="53"/>
      <c r="AI146" s="54"/>
      <c r="AJ146" s="54"/>
      <c r="AK146" s="54"/>
      <c r="AL146" s="54"/>
      <c r="AM146" s="54"/>
      <c r="AN146" s="54"/>
      <c r="AO146" s="54"/>
      <c r="AP146" s="54"/>
      <c r="AQ146" s="53"/>
      <c r="AR146" s="53"/>
      <c r="AS146" s="76"/>
      <c r="AT146" s="53"/>
      <c r="AU146" s="54"/>
      <c r="AV146" s="54"/>
      <c r="AW146" s="54"/>
      <c r="AX146" s="54"/>
      <c r="AY146" s="54"/>
      <c r="AZ146" s="54"/>
      <c r="BA146" s="54"/>
      <c r="BB146" s="95"/>
      <c r="BC146" s="54"/>
      <c r="BD146" s="54"/>
      <c r="BE146" s="54"/>
      <c r="BF146" s="54"/>
      <c r="BG146" s="54"/>
      <c r="BH146" s="54"/>
      <c r="BI146" s="54"/>
      <c r="BJ146" s="54"/>
      <c r="BK146" s="53"/>
      <c r="BL146" s="53"/>
      <c r="BM146" s="53"/>
      <c r="BN146" s="53"/>
      <c r="BO146" s="54"/>
      <c r="BP146" s="54"/>
      <c r="BQ146" s="54"/>
      <c r="BR146" s="54"/>
      <c r="BS146" s="54"/>
      <c r="BT146" s="54"/>
      <c r="BU146" s="53"/>
      <c r="BV146" s="129"/>
      <c r="BW146" s="129"/>
      <c r="BX146" s="35"/>
      <c r="BY146" s="47"/>
    </row>
    <row r="147" spans="1:77">
      <c r="A147" s="126" t="s">
        <v>216</v>
      </c>
      <c r="B147" s="14">
        <v>217</v>
      </c>
      <c r="C147" s="14">
        <v>85</v>
      </c>
      <c r="D147" s="14">
        <v>4477437.9499999993</v>
      </c>
      <c r="E147" s="14"/>
      <c r="F147" s="14">
        <v>141</v>
      </c>
      <c r="G147" s="14">
        <v>64</v>
      </c>
      <c r="H147" s="14">
        <v>3181152.764</v>
      </c>
      <c r="I147" s="14"/>
      <c r="J147" s="14">
        <v>32</v>
      </c>
      <c r="K147" s="14">
        <v>15</v>
      </c>
      <c r="L147" s="14">
        <v>1895093.548</v>
      </c>
      <c r="M147" s="14"/>
      <c r="N147" s="14">
        <v>11</v>
      </c>
      <c r="O147" s="14">
        <v>4</v>
      </c>
      <c r="P147" s="14">
        <v>600084.57799999998</v>
      </c>
      <c r="Q147" s="14"/>
      <c r="R147" s="14">
        <v>264</v>
      </c>
      <c r="S147" s="14">
        <v>63</v>
      </c>
      <c r="T147" s="14">
        <v>27165174.264000002</v>
      </c>
      <c r="U147" s="14"/>
      <c r="V147" s="14">
        <v>115</v>
      </c>
      <c r="W147" s="14">
        <v>65</v>
      </c>
      <c r="X147" s="14">
        <v>2048314.2939999995</v>
      </c>
      <c r="Y147" s="14"/>
      <c r="Z147" s="14">
        <v>769</v>
      </c>
      <c r="AA147" s="14">
        <v>293</v>
      </c>
      <c r="AB147" s="14">
        <v>37962225.276000001</v>
      </c>
      <c r="AD147" s="40" t="s">
        <v>216</v>
      </c>
      <c r="AE147" s="52">
        <v>5</v>
      </c>
      <c r="AF147" s="52">
        <v>3</v>
      </c>
      <c r="AG147" s="52">
        <v>3584720.9680000003</v>
      </c>
      <c r="AH147" s="52">
        <v>0</v>
      </c>
      <c r="AI147" s="52">
        <v>46</v>
      </c>
      <c r="AJ147" s="52">
        <v>16</v>
      </c>
      <c r="AK147" s="52">
        <v>323200.81599999993</v>
      </c>
      <c r="AL147" s="52"/>
      <c r="AM147" s="52">
        <v>47</v>
      </c>
      <c r="AN147" s="52">
        <v>22</v>
      </c>
      <c r="AO147" s="52">
        <v>1167698.8560000001</v>
      </c>
      <c r="AP147" s="52"/>
      <c r="AQ147" s="52">
        <v>6</v>
      </c>
      <c r="AR147" s="52">
        <v>6</v>
      </c>
      <c r="AS147" s="52">
        <v>71316.415999999997</v>
      </c>
      <c r="AT147" s="52"/>
      <c r="AU147" s="52">
        <v>57</v>
      </c>
      <c r="AV147" s="52">
        <v>18</v>
      </c>
      <c r="AW147" s="52">
        <v>401725.38399999996</v>
      </c>
      <c r="AX147" s="52"/>
      <c r="AY147" s="52">
        <v>22</v>
      </c>
      <c r="AZ147" s="52">
        <v>10</v>
      </c>
      <c r="BA147" s="52">
        <v>222156.74399999989</v>
      </c>
      <c r="BB147" s="52"/>
      <c r="BC147" s="52">
        <v>39</v>
      </c>
      <c r="BD147" s="52">
        <v>22</v>
      </c>
      <c r="BE147" s="52">
        <v>427784.61</v>
      </c>
      <c r="BF147" s="52"/>
      <c r="BG147" s="52">
        <v>6</v>
      </c>
      <c r="BH147" s="52">
        <v>6</v>
      </c>
      <c r="BI147" s="52">
        <v>475892.88799999998</v>
      </c>
      <c r="BJ147" s="52"/>
      <c r="BK147" s="52">
        <v>1</v>
      </c>
      <c r="BL147" s="52">
        <v>1</v>
      </c>
      <c r="BM147" s="52">
        <v>121284</v>
      </c>
      <c r="BN147" s="52"/>
      <c r="BO147" s="52">
        <v>68</v>
      </c>
      <c r="BP147" s="52">
        <v>33</v>
      </c>
      <c r="BQ147" s="52">
        <v>885019.04799999995</v>
      </c>
      <c r="BR147" s="52"/>
      <c r="BS147" s="52">
        <v>291</v>
      </c>
      <c r="BT147" s="75">
        <v>132</v>
      </c>
      <c r="BU147" s="52">
        <v>7967542.8460000018</v>
      </c>
      <c r="BV147" s="129">
        <f t="shared" si="12"/>
        <v>1060</v>
      </c>
      <c r="BW147" s="129">
        <f t="shared" si="13"/>
        <v>425</v>
      </c>
      <c r="BX147" s="35">
        <f t="shared" si="14"/>
        <v>40.094339622641506</v>
      </c>
      <c r="BY147" s="47">
        <f>AB147+BU147</f>
        <v>45929768.122000001</v>
      </c>
    </row>
    <row r="148" spans="1:77">
      <c r="A148" s="127"/>
    </row>
    <row r="149" spans="1:77">
      <c r="A149" s="13"/>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55" workbookViewId="0">
      <selection activeCell="A29" sqref="A29"/>
    </sheetView>
  </sheetViews>
  <sheetFormatPr defaultColWidth="8.85546875" defaultRowHeight="15"/>
  <cols>
    <col min="1" max="1" width="20.7109375" style="55" customWidth="1"/>
    <col min="2" max="4" width="9.28515625" style="55" bestFit="1" customWidth="1"/>
    <col min="5" max="5" width="12.7109375" style="55" customWidth="1"/>
    <col min="6" max="6" width="10" style="55" bestFit="1" customWidth="1"/>
    <col min="7" max="7" width="9.28515625" style="55" bestFit="1" customWidth="1"/>
    <col min="8" max="16384" width="8.85546875" style="55"/>
  </cols>
  <sheetData>
    <row r="1" spans="1:7">
      <c r="A1" s="100" t="s">
        <v>194</v>
      </c>
      <c r="B1" s="100" t="s">
        <v>195</v>
      </c>
      <c r="C1" s="100" t="s">
        <v>196</v>
      </c>
      <c r="D1" s="100" t="s">
        <v>197</v>
      </c>
      <c r="E1" s="100" t="s">
        <v>198</v>
      </c>
      <c r="F1" s="100" t="s">
        <v>199</v>
      </c>
      <c r="G1" s="100" t="s">
        <v>200</v>
      </c>
    </row>
    <row r="2" spans="1:7">
      <c r="A2" s="101" t="s">
        <v>385</v>
      </c>
      <c r="B2" s="101">
        <v>6</v>
      </c>
      <c r="C2" s="101">
        <v>0</v>
      </c>
      <c r="D2" s="101">
        <v>0</v>
      </c>
      <c r="E2" s="101">
        <v>1240330</v>
      </c>
      <c r="F2" s="101">
        <v>0</v>
      </c>
      <c r="G2" s="101">
        <v>0</v>
      </c>
    </row>
    <row r="3" spans="1:7">
      <c r="A3" s="101" t="s">
        <v>405</v>
      </c>
      <c r="B3" s="101">
        <v>2</v>
      </c>
      <c r="C3" s="101">
        <v>0</v>
      </c>
      <c r="D3" s="101">
        <v>0</v>
      </c>
      <c r="E3" s="101">
        <v>350404</v>
      </c>
      <c r="F3" s="101">
        <v>0</v>
      </c>
      <c r="G3" s="101">
        <v>0</v>
      </c>
    </row>
    <row r="4" spans="1:7">
      <c r="A4" s="101" t="s">
        <v>278</v>
      </c>
      <c r="B4" s="101">
        <v>11</v>
      </c>
      <c r="C4" s="101">
        <v>0</v>
      </c>
      <c r="D4" s="101">
        <v>0</v>
      </c>
      <c r="E4" s="101">
        <v>9172575</v>
      </c>
      <c r="F4" s="101">
        <v>0</v>
      </c>
      <c r="G4" s="101">
        <v>0</v>
      </c>
    </row>
    <row r="5" spans="1:7">
      <c r="A5" s="101" t="s">
        <v>364</v>
      </c>
      <c r="B5" s="101">
        <v>6</v>
      </c>
      <c r="C5" s="101">
        <v>1</v>
      </c>
      <c r="D5" s="101">
        <v>0.17</v>
      </c>
      <c r="E5" s="101">
        <v>1463480</v>
      </c>
      <c r="F5" s="101">
        <v>184635</v>
      </c>
      <c r="G5" s="101">
        <v>0.13</v>
      </c>
    </row>
    <row r="6" spans="1:7">
      <c r="A6" s="101" t="s">
        <v>321</v>
      </c>
      <c r="B6" s="101">
        <v>1</v>
      </c>
      <c r="C6" s="101">
        <v>0</v>
      </c>
      <c r="D6" s="101">
        <v>0</v>
      </c>
      <c r="E6" s="101">
        <v>265097</v>
      </c>
      <c r="F6" s="101">
        <v>0</v>
      </c>
      <c r="G6" s="101">
        <v>0</v>
      </c>
    </row>
    <row r="7" spans="1:7">
      <c r="A7" s="101" t="s">
        <v>282</v>
      </c>
      <c r="B7" s="101">
        <v>1</v>
      </c>
      <c r="C7" s="101">
        <v>0</v>
      </c>
      <c r="D7" s="101">
        <v>0</v>
      </c>
      <c r="E7" s="101">
        <v>80327</v>
      </c>
      <c r="F7" s="101">
        <v>0</v>
      </c>
      <c r="G7" s="101">
        <v>0</v>
      </c>
    </row>
    <row r="8" spans="1:7">
      <c r="A8" s="101" t="s">
        <v>287</v>
      </c>
      <c r="B8" s="101">
        <v>21</v>
      </c>
      <c r="C8" s="101">
        <v>7</v>
      </c>
      <c r="D8" s="101">
        <v>0.33</v>
      </c>
      <c r="E8" s="101">
        <v>3541573</v>
      </c>
      <c r="F8" s="101">
        <v>613948</v>
      </c>
      <c r="G8" s="101">
        <v>0.17</v>
      </c>
    </row>
    <row r="9" spans="1:7">
      <c r="A9" s="101" t="s">
        <v>365</v>
      </c>
      <c r="B9" s="101">
        <v>38</v>
      </c>
      <c r="C9" s="101">
        <v>20</v>
      </c>
      <c r="D9" s="101">
        <v>0.53</v>
      </c>
      <c r="E9" s="101">
        <v>14371676</v>
      </c>
      <c r="F9" s="101">
        <v>4739287</v>
      </c>
      <c r="G9" s="101">
        <v>0.33</v>
      </c>
    </row>
    <row r="10" spans="1:7">
      <c r="A10" s="101" t="s">
        <v>292</v>
      </c>
      <c r="B10" s="101">
        <v>15</v>
      </c>
      <c r="C10" s="101">
        <v>8</v>
      </c>
      <c r="D10" s="101">
        <v>0.53</v>
      </c>
      <c r="E10" s="101">
        <v>2727323</v>
      </c>
      <c r="F10" s="101">
        <v>1332396</v>
      </c>
      <c r="G10" s="101">
        <v>0.49</v>
      </c>
    </row>
    <row r="11" spans="1:7">
      <c r="A11" s="101" t="s">
        <v>293</v>
      </c>
      <c r="B11" s="101">
        <v>9</v>
      </c>
      <c r="C11" s="101">
        <v>2</v>
      </c>
      <c r="D11" s="101">
        <v>0.22</v>
      </c>
      <c r="E11" s="101">
        <v>4420972</v>
      </c>
      <c r="F11" s="101">
        <v>766966</v>
      </c>
      <c r="G11" s="101">
        <v>0.17</v>
      </c>
    </row>
    <row r="12" spans="1:7">
      <c r="A12" s="101" t="s">
        <v>294</v>
      </c>
      <c r="B12" s="101">
        <v>18</v>
      </c>
      <c r="C12" s="101">
        <v>1</v>
      </c>
      <c r="D12" s="101">
        <v>0.06</v>
      </c>
      <c r="E12" s="101">
        <v>8074657</v>
      </c>
      <c r="F12" s="101">
        <v>580960</v>
      </c>
      <c r="G12" s="101">
        <v>7.0000000000000007E-2</v>
      </c>
    </row>
    <row r="13" spans="1:7">
      <c r="A13" s="101" t="s">
        <v>390</v>
      </c>
      <c r="B13" s="101">
        <v>8</v>
      </c>
      <c r="C13" s="101">
        <v>2</v>
      </c>
      <c r="D13" s="101">
        <v>0.25</v>
      </c>
      <c r="E13" s="101">
        <v>4623281</v>
      </c>
      <c r="F13" s="101">
        <v>484956</v>
      </c>
      <c r="G13" s="101">
        <v>0.1</v>
      </c>
    </row>
    <row r="14" spans="1:7">
      <c r="A14" s="101" t="s">
        <v>202</v>
      </c>
      <c r="B14" s="101">
        <v>4</v>
      </c>
      <c r="C14" s="101">
        <v>1</v>
      </c>
      <c r="D14" s="101">
        <v>0.25</v>
      </c>
      <c r="E14" s="101">
        <v>108278</v>
      </c>
      <c r="F14" s="101">
        <v>12609</v>
      </c>
      <c r="G14" s="101">
        <v>0.12</v>
      </c>
    </row>
    <row r="15" spans="1:7">
      <c r="A15" s="101" t="s">
        <v>296</v>
      </c>
      <c r="B15" s="101">
        <v>25</v>
      </c>
      <c r="C15" s="101">
        <v>12</v>
      </c>
      <c r="D15" s="101">
        <v>0.48</v>
      </c>
      <c r="E15" s="101">
        <v>9963646</v>
      </c>
      <c r="F15" s="101">
        <v>3766117</v>
      </c>
      <c r="G15" s="101">
        <v>0.38</v>
      </c>
    </row>
    <row r="16" spans="1:7">
      <c r="A16" s="101" t="s">
        <v>203</v>
      </c>
      <c r="B16" s="101">
        <v>2</v>
      </c>
      <c r="C16" s="101">
        <v>0</v>
      </c>
      <c r="D16" s="101">
        <v>0</v>
      </c>
      <c r="E16" s="101">
        <v>186145</v>
      </c>
      <c r="F16" s="101">
        <v>0</v>
      </c>
      <c r="G16" s="101">
        <v>0</v>
      </c>
    </row>
    <row r="17" spans="1:7">
      <c r="A17" s="101" t="s">
        <v>658</v>
      </c>
      <c r="B17" s="101">
        <v>5</v>
      </c>
      <c r="C17" s="101">
        <v>0</v>
      </c>
      <c r="D17" s="101">
        <v>0</v>
      </c>
      <c r="E17" s="101">
        <v>2614737</v>
      </c>
      <c r="F17" s="101">
        <v>0</v>
      </c>
      <c r="G17" s="101">
        <v>0</v>
      </c>
    </row>
    <row r="18" spans="1:7">
      <c r="A18" s="101" t="s">
        <v>304</v>
      </c>
      <c r="B18" s="101">
        <v>5</v>
      </c>
      <c r="C18" s="101">
        <v>0</v>
      </c>
      <c r="D18" s="101">
        <v>0</v>
      </c>
      <c r="E18" s="101">
        <v>1371909</v>
      </c>
      <c r="F18" s="101">
        <v>0</v>
      </c>
      <c r="G18" s="101">
        <v>0</v>
      </c>
    </row>
    <row r="19" spans="1:7">
      <c r="A19" s="101" t="s">
        <v>322</v>
      </c>
      <c r="B19" s="101">
        <v>4</v>
      </c>
      <c r="C19" s="101">
        <v>1</v>
      </c>
      <c r="D19" s="101">
        <v>0.25</v>
      </c>
      <c r="E19" s="101">
        <v>1858317</v>
      </c>
      <c r="F19" s="101">
        <v>204359</v>
      </c>
      <c r="G19" s="101">
        <v>0.11</v>
      </c>
    </row>
    <row r="20" spans="1:7">
      <c r="A20" s="101" t="s">
        <v>306</v>
      </c>
      <c r="B20" s="101">
        <v>43</v>
      </c>
      <c r="C20" s="101">
        <v>22</v>
      </c>
      <c r="D20" s="101">
        <v>0.51</v>
      </c>
      <c r="E20" s="101">
        <v>16940191</v>
      </c>
      <c r="F20" s="101">
        <v>8499052</v>
      </c>
      <c r="G20" s="101">
        <v>0.5</v>
      </c>
    </row>
    <row r="21" spans="1:7">
      <c r="A21" s="101" t="s">
        <v>161</v>
      </c>
      <c r="B21" s="101">
        <v>103</v>
      </c>
      <c r="C21" s="101">
        <v>46</v>
      </c>
      <c r="D21" s="101">
        <v>0.45</v>
      </c>
      <c r="E21" s="101">
        <v>70587225</v>
      </c>
      <c r="F21" s="101">
        <v>42463018</v>
      </c>
      <c r="G21" s="101">
        <v>0.6</v>
      </c>
    </row>
    <row r="22" spans="1:7">
      <c r="A22" s="101" t="s">
        <v>205</v>
      </c>
      <c r="B22" s="101">
        <v>1</v>
      </c>
      <c r="C22" s="101">
        <v>1</v>
      </c>
      <c r="D22" s="101">
        <v>1</v>
      </c>
      <c r="E22" s="101">
        <v>101607</v>
      </c>
      <c r="F22" s="101">
        <v>101607</v>
      </c>
      <c r="G22" s="101">
        <v>1</v>
      </c>
    </row>
    <row r="23" spans="1:7">
      <c r="A23" s="101" t="s">
        <v>206</v>
      </c>
      <c r="B23" s="101">
        <v>1</v>
      </c>
      <c r="C23" s="101">
        <v>1</v>
      </c>
      <c r="D23" s="101">
        <v>1</v>
      </c>
      <c r="E23" s="101">
        <v>254545</v>
      </c>
      <c r="F23" s="101">
        <v>254545</v>
      </c>
      <c r="G23" s="101">
        <v>1</v>
      </c>
    </row>
    <row r="24" spans="1:7">
      <c r="A24" s="101" t="s">
        <v>310</v>
      </c>
      <c r="B24" s="101">
        <v>3</v>
      </c>
      <c r="C24" s="101">
        <v>1</v>
      </c>
      <c r="D24" s="101">
        <v>0.33</v>
      </c>
      <c r="E24" s="101">
        <v>491545</v>
      </c>
      <c r="F24" s="101">
        <v>291631</v>
      </c>
      <c r="G24" s="101">
        <v>0.59</v>
      </c>
    </row>
    <row r="25" spans="1:7">
      <c r="A25" s="101" t="s">
        <v>207</v>
      </c>
      <c r="B25" s="101">
        <v>32</v>
      </c>
      <c r="C25" s="101">
        <v>7</v>
      </c>
      <c r="D25" s="101">
        <v>0.22</v>
      </c>
      <c r="E25" s="101">
        <v>7229464</v>
      </c>
      <c r="F25" s="101">
        <v>1261440</v>
      </c>
      <c r="G25" s="101">
        <v>0.17</v>
      </c>
    </row>
    <row r="26" spans="1:7">
      <c r="A26" s="101" t="s">
        <v>312</v>
      </c>
      <c r="B26" s="101">
        <v>5</v>
      </c>
      <c r="C26" s="101">
        <v>0</v>
      </c>
      <c r="D26" s="101">
        <v>0</v>
      </c>
      <c r="E26" s="101">
        <v>2271343</v>
      </c>
      <c r="F26" s="101">
        <v>0</v>
      </c>
      <c r="G26" s="101">
        <v>0</v>
      </c>
    </row>
    <row r="27" spans="1:7">
      <c r="A27" s="101" t="s">
        <v>313</v>
      </c>
      <c r="B27" s="101">
        <v>23</v>
      </c>
      <c r="C27" s="101">
        <v>8</v>
      </c>
      <c r="D27" s="101">
        <v>0.35</v>
      </c>
      <c r="E27" s="101">
        <v>6076642</v>
      </c>
      <c r="F27" s="101">
        <v>1516158</v>
      </c>
      <c r="G27" s="101">
        <v>0.25</v>
      </c>
    </row>
    <row r="28" spans="1:7">
      <c r="A28" s="101" t="s">
        <v>315</v>
      </c>
      <c r="B28" s="101">
        <v>3</v>
      </c>
      <c r="C28" s="101">
        <v>0</v>
      </c>
      <c r="D28" s="101">
        <v>0</v>
      </c>
      <c r="E28" s="101">
        <v>812817</v>
      </c>
      <c r="F28" s="101">
        <v>0</v>
      </c>
      <c r="G28" s="101">
        <v>0</v>
      </c>
    </row>
    <row r="29" spans="1:7">
      <c r="A29" s="101" t="s">
        <v>320</v>
      </c>
      <c r="B29" s="101">
        <v>9</v>
      </c>
      <c r="C29" s="101">
        <v>1</v>
      </c>
      <c r="D29" s="101">
        <v>0.11</v>
      </c>
      <c r="E29" s="101">
        <v>2349255</v>
      </c>
      <c r="F29" s="101">
        <v>93171</v>
      </c>
      <c r="G29" s="101">
        <v>0.04</v>
      </c>
    </row>
    <row r="30" spans="1:7">
      <c r="A30" s="101" t="s">
        <v>324</v>
      </c>
      <c r="B30" s="101">
        <v>1</v>
      </c>
      <c r="C30" s="101">
        <v>0</v>
      </c>
      <c r="D30" s="101">
        <v>0</v>
      </c>
      <c r="E30" s="101">
        <v>95318</v>
      </c>
      <c r="F30" s="101">
        <v>0</v>
      </c>
      <c r="G30" s="101">
        <v>0</v>
      </c>
    </row>
    <row r="31" spans="1:7">
      <c r="A31" s="101" t="s">
        <v>395</v>
      </c>
      <c r="B31" s="101">
        <v>3</v>
      </c>
      <c r="C31" s="101">
        <v>1</v>
      </c>
      <c r="D31" s="101">
        <v>0.33</v>
      </c>
      <c r="E31" s="101">
        <v>1658859</v>
      </c>
      <c r="F31" s="101">
        <v>911561</v>
      </c>
      <c r="G31" s="101">
        <v>0.55000000000000004</v>
      </c>
    </row>
    <row r="32" spans="1:7">
      <c r="A32" s="101" t="s">
        <v>327</v>
      </c>
      <c r="B32" s="101">
        <v>50</v>
      </c>
      <c r="C32" s="101">
        <v>15</v>
      </c>
      <c r="D32" s="101">
        <v>0.3</v>
      </c>
      <c r="E32" s="101">
        <v>17794496</v>
      </c>
      <c r="F32" s="101">
        <v>8717823</v>
      </c>
      <c r="G32" s="101">
        <v>0.49</v>
      </c>
    </row>
    <row r="33" spans="1:7">
      <c r="A33" s="101" t="s">
        <v>329</v>
      </c>
      <c r="B33" s="101">
        <v>6</v>
      </c>
      <c r="C33" s="101">
        <v>1</v>
      </c>
      <c r="D33" s="101">
        <v>0.17</v>
      </c>
      <c r="E33" s="101">
        <v>1477604</v>
      </c>
      <c r="F33" s="101">
        <v>241712</v>
      </c>
      <c r="G33" s="101">
        <v>0.16</v>
      </c>
    </row>
    <row r="34" spans="1:7">
      <c r="A34" s="101" t="s">
        <v>330</v>
      </c>
      <c r="B34" s="101">
        <v>6</v>
      </c>
      <c r="C34" s="101">
        <v>0</v>
      </c>
      <c r="D34" s="101">
        <v>0</v>
      </c>
      <c r="E34" s="101">
        <v>1077638</v>
      </c>
      <c r="F34" s="101">
        <v>0</v>
      </c>
      <c r="G34" s="101">
        <v>0</v>
      </c>
    </row>
    <row r="35" spans="1:7">
      <c r="A35" s="101" t="s">
        <v>332</v>
      </c>
      <c r="B35" s="101">
        <v>29</v>
      </c>
      <c r="C35" s="101">
        <v>14</v>
      </c>
      <c r="D35" s="101">
        <v>0.48</v>
      </c>
      <c r="E35" s="101">
        <v>10593844</v>
      </c>
      <c r="F35" s="101">
        <v>5689581</v>
      </c>
      <c r="G35" s="101">
        <v>0.54</v>
      </c>
    </row>
    <row r="36" spans="1:7">
      <c r="A36" s="101" t="s">
        <v>389</v>
      </c>
      <c r="B36" s="101">
        <v>3</v>
      </c>
      <c r="C36" s="101">
        <v>0</v>
      </c>
      <c r="D36" s="101">
        <v>0</v>
      </c>
      <c r="E36" s="101">
        <v>1008021</v>
      </c>
      <c r="F36" s="101">
        <v>0</v>
      </c>
      <c r="G36" s="101">
        <v>0</v>
      </c>
    </row>
    <row r="37" spans="1:7">
      <c r="A37" s="101" t="s">
        <v>336</v>
      </c>
      <c r="B37" s="101">
        <v>5</v>
      </c>
      <c r="C37" s="101">
        <v>1</v>
      </c>
      <c r="D37" s="101">
        <v>0.2</v>
      </c>
      <c r="E37" s="101">
        <v>625655</v>
      </c>
      <c r="F37" s="101">
        <v>328369</v>
      </c>
      <c r="G37" s="101">
        <v>0.52</v>
      </c>
    </row>
    <row r="38" spans="1:7">
      <c r="A38" s="101" t="s">
        <v>337</v>
      </c>
      <c r="B38" s="101">
        <v>16</v>
      </c>
      <c r="C38" s="101">
        <v>4</v>
      </c>
      <c r="D38" s="101">
        <v>0.25</v>
      </c>
      <c r="E38" s="101">
        <v>6234084</v>
      </c>
      <c r="F38" s="101">
        <v>755519</v>
      </c>
      <c r="G38" s="101">
        <v>0.12</v>
      </c>
    </row>
    <row r="39" spans="1:7">
      <c r="A39" s="101" t="s">
        <v>339</v>
      </c>
      <c r="B39" s="101">
        <v>2</v>
      </c>
      <c r="C39" s="101">
        <v>0</v>
      </c>
      <c r="D39" s="101">
        <v>0</v>
      </c>
      <c r="E39" s="101">
        <v>382513</v>
      </c>
      <c r="F39" s="101">
        <v>0</v>
      </c>
      <c r="G39" s="101">
        <v>0</v>
      </c>
    </row>
    <row r="40" spans="1:7">
      <c r="A40" s="101" t="s">
        <v>415</v>
      </c>
      <c r="B40" s="101">
        <v>17</v>
      </c>
      <c r="C40" s="101">
        <v>7</v>
      </c>
      <c r="D40" s="101">
        <v>0.41</v>
      </c>
      <c r="E40" s="101">
        <v>4761124</v>
      </c>
      <c r="F40" s="101">
        <v>2094145</v>
      </c>
      <c r="G40" s="101">
        <v>0.44</v>
      </c>
    </row>
    <row r="41" spans="1:7">
      <c r="A41" s="101" t="s">
        <v>342</v>
      </c>
      <c r="B41" s="101">
        <v>36</v>
      </c>
      <c r="C41" s="101">
        <v>13</v>
      </c>
      <c r="D41" s="101">
        <v>0.36</v>
      </c>
      <c r="E41" s="101">
        <v>14136059</v>
      </c>
      <c r="F41" s="101">
        <v>5716945</v>
      </c>
      <c r="G41" s="101">
        <v>0.4</v>
      </c>
    </row>
    <row r="42" spans="1:7">
      <c r="A42" s="101" t="s">
        <v>325</v>
      </c>
      <c r="B42" s="101">
        <v>16</v>
      </c>
      <c r="C42" s="101">
        <v>7</v>
      </c>
      <c r="D42" s="101">
        <v>0.44</v>
      </c>
      <c r="E42" s="101">
        <v>5640371</v>
      </c>
      <c r="F42" s="101">
        <v>1635573</v>
      </c>
      <c r="G42" s="101">
        <v>0.28999999999999998</v>
      </c>
    </row>
    <row r="43" spans="1:7">
      <c r="A43" s="101" t="s">
        <v>208</v>
      </c>
      <c r="B43" s="101">
        <v>1</v>
      </c>
      <c r="C43" s="101">
        <v>0</v>
      </c>
      <c r="D43" s="101">
        <v>0</v>
      </c>
      <c r="E43" s="101">
        <v>589885</v>
      </c>
      <c r="F43" s="101">
        <v>0</v>
      </c>
      <c r="G43" s="101">
        <v>0</v>
      </c>
    </row>
    <row r="44" spans="1:7">
      <c r="A44" s="101" t="s">
        <v>209</v>
      </c>
      <c r="B44" s="101">
        <v>3</v>
      </c>
      <c r="C44" s="101">
        <v>2</v>
      </c>
      <c r="D44" s="101">
        <v>0.67</v>
      </c>
      <c r="E44" s="101">
        <v>945064</v>
      </c>
      <c r="F44" s="101">
        <v>687103</v>
      </c>
      <c r="G44" s="101">
        <v>0.73</v>
      </c>
    </row>
    <row r="45" spans="1:7">
      <c r="A45" s="101" t="s">
        <v>210</v>
      </c>
      <c r="B45" s="101">
        <v>1</v>
      </c>
      <c r="C45" s="101">
        <v>0</v>
      </c>
      <c r="D45" s="101">
        <v>0</v>
      </c>
      <c r="E45" s="101">
        <v>32979</v>
      </c>
      <c r="F45" s="101">
        <v>0</v>
      </c>
      <c r="G45" s="101">
        <v>0</v>
      </c>
    </row>
    <row r="46" spans="1:7">
      <c r="A46" s="101" t="s">
        <v>349</v>
      </c>
      <c r="B46" s="101">
        <v>6</v>
      </c>
      <c r="C46" s="101">
        <v>1</v>
      </c>
      <c r="D46" s="101">
        <v>0.17</v>
      </c>
      <c r="E46" s="101">
        <v>1952297</v>
      </c>
      <c r="F46" s="101">
        <v>329149</v>
      </c>
      <c r="G46" s="101">
        <v>0.17</v>
      </c>
    </row>
    <row r="47" spans="1:7">
      <c r="A47" s="101" t="s">
        <v>717</v>
      </c>
      <c r="B47" s="101">
        <v>1</v>
      </c>
      <c r="C47" s="101">
        <v>1</v>
      </c>
      <c r="D47" s="101">
        <v>1</v>
      </c>
      <c r="E47" s="101">
        <v>49796</v>
      </c>
      <c r="F47" s="101">
        <v>49796</v>
      </c>
      <c r="G47" s="101">
        <v>1</v>
      </c>
    </row>
    <row r="48" spans="1:7">
      <c r="A48" s="101" t="s">
        <v>211</v>
      </c>
      <c r="B48" s="101">
        <v>7</v>
      </c>
      <c r="C48" s="101">
        <v>4</v>
      </c>
      <c r="D48" s="101">
        <v>0.56999999999999995</v>
      </c>
      <c r="E48" s="101">
        <v>941464</v>
      </c>
      <c r="F48" s="101">
        <v>701150</v>
      </c>
      <c r="G48" s="101">
        <v>0.74</v>
      </c>
    </row>
    <row r="49" spans="1:7">
      <c r="A49" s="101" t="s">
        <v>366</v>
      </c>
      <c r="B49" s="101">
        <v>24</v>
      </c>
      <c r="C49" s="101">
        <v>7</v>
      </c>
      <c r="D49" s="101">
        <v>0.28999999999999998</v>
      </c>
      <c r="E49" s="101">
        <v>7933638</v>
      </c>
      <c r="F49" s="101">
        <v>1878195</v>
      </c>
      <c r="G49" s="101">
        <v>0.24</v>
      </c>
    </row>
    <row r="50" spans="1:7">
      <c r="A50" s="101" t="s">
        <v>661</v>
      </c>
      <c r="B50" s="101">
        <v>3</v>
      </c>
      <c r="C50" s="101">
        <v>1</v>
      </c>
      <c r="D50" s="101">
        <v>0.33</v>
      </c>
      <c r="E50" s="101">
        <v>625389</v>
      </c>
      <c r="F50" s="101">
        <v>100130</v>
      </c>
      <c r="G50" s="101">
        <v>0.16</v>
      </c>
    </row>
    <row r="51" spans="1:7">
      <c r="A51" s="101" t="s">
        <v>328</v>
      </c>
      <c r="B51" s="101">
        <v>59</v>
      </c>
      <c r="C51" s="101">
        <v>33</v>
      </c>
      <c r="D51" s="101">
        <v>0.56000000000000005</v>
      </c>
      <c r="E51" s="101">
        <v>38669854</v>
      </c>
      <c r="F51" s="101">
        <v>17703744</v>
      </c>
      <c r="G51" s="101">
        <v>0.46</v>
      </c>
    </row>
    <row r="52" spans="1:7">
      <c r="A52" s="101" t="s">
        <v>213</v>
      </c>
      <c r="B52" s="101">
        <v>1</v>
      </c>
      <c r="C52" s="101">
        <v>0</v>
      </c>
      <c r="D52" s="101">
        <v>0</v>
      </c>
      <c r="E52" s="101">
        <v>241850</v>
      </c>
      <c r="F52" s="101">
        <v>0</v>
      </c>
      <c r="G52" s="101">
        <v>0</v>
      </c>
    </row>
    <row r="53" spans="1:7">
      <c r="A53" s="101" t="s">
        <v>214</v>
      </c>
      <c r="B53" s="101">
        <v>2</v>
      </c>
      <c r="C53" s="101">
        <v>0</v>
      </c>
      <c r="D53" s="101">
        <v>0</v>
      </c>
      <c r="E53" s="101">
        <v>331647</v>
      </c>
      <c r="F53" s="101">
        <v>0</v>
      </c>
      <c r="G53" s="101">
        <v>0</v>
      </c>
    </row>
    <row r="54" spans="1:7">
      <c r="A54" s="101" t="s">
        <v>215</v>
      </c>
      <c r="B54" s="101">
        <v>81</v>
      </c>
      <c r="C54" s="101">
        <v>42</v>
      </c>
      <c r="D54" s="101">
        <v>0.52</v>
      </c>
      <c r="E54" s="101">
        <v>53515542</v>
      </c>
      <c r="F54" s="101">
        <v>30489915</v>
      </c>
      <c r="G54" s="101">
        <v>0.56999999999999995</v>
      </c>
    </row>
    <row r="55" spans="1:7">
      <c r="A55" s="101" t="s">
        <v>277</v>
      </c>
      <c r="B55" s="101">
        <v>18</v>
      </c>
      <c r="C55" s="101">
        <v>11</v>
      </c>
      <c r="D55" s="101">
        <v>0.61</v>
      </c>
      <c r="E55" s="101">
        <v>6799443</v>
      </c>
      <c r="F55" s="101">
        <v>3154112</v>
      </c>
      <c r="G55" s="101">
        <v>0.46</v>
      </c>
    </row>
    <row r="56" spans="1:7">
      <c r="A56" s="101" t="s">
        <v>279</v>
      </c>
      <c r="B56" s="101">
        <v>50</v>
      </c>
      <c r="C56" s="101">
        <v>25</v>
      </c>
      <c r="D56" s="101">
        <v>0.5</v>
      </c>
      <c r="E56" s="101">
        <v>19730132</v>
      </c>
      <c r="F56" s="101">
        <v>11052261</v>
      </c>
      <c r="G56" s="101">
        <v>0.56000000000000005</v>
      </c>
    </row>
    <row r="57" spans="1:7">
      <c r="A57" s="101" t="s">
        <v>281</v>
      </c>
      <c r="B57" s="101">
        <v>58</v>
      </c>
      <c r="C57" s="101">
        <v>25</v>
      </c>
      <c r="D57" s="101">
        <v>0.43</v>
      </c>
      <c r="E57" s="101">
        <v>25117142</v>
      </c>
      <c r="F57" s="101">
        <v>13179602</v>
      </c>
      <c r="G57" s="101">
        <v>0.52</v>
      </c>
    </row>
    <row r="58" spans="1:7">
      <c r="A58" s="101" t="s">
        <v>719</v>
      </c>
      <c r="B58" s="101">
        <v>1</v>
      </c>
      <c r="C58" s="101">
        <v>0</v>
      </c>
      <c r="D58" s="101">
        <v>0</v>
      </c>
      <c r="E58" s="101">
        <v>350732</v>
      </c>
      <c r="F58" s="101">
        <v>0</v>
      </c>
      <c r="G58" s="101">
        <v>0</v>
      </c>
    </row>
    <row r="59" spans="1:7">
      <c r="A59" s="101" t="s">
        <v>284</v>
      </c>
      <c r="B59" s="101">
        <v>5</v>
      </c>
      <c r="C59" s="101">
        <v>1</v>
      </c>
      <c r="D59" s="101">
        <v>0.2</v>
      </c>
      <c r="E59" s="101">
        <v>1675044</v>
      </c>
      <c r="F59" s="101">
        <v>495364</v>
      </c>
      <c r="G59" s="101">
        <v>0.3</v>
      </c>
    </row>
    <row r="60" spans="1:7">
      <c r="A60" s="101" t="s">
        <v>285</v>
      </c>
      <c r="B60" s="101">
        <v>6</v>
      </c>
      <c r="C60" s="101">
        <v>3</v>
      </c>
      <c r="D60" s="101">
        <v>0.5</v>
      </c>
      <c r="E60" s="101">
        <v>1593631</v>
      </c>
      <c r="F60" s="101">
        <v>533985</v>
      </c>
      <c r="G60" s="101">
        <v>0.34</v>
      </c>
    </row>
    <row r="61" spans="1:7">
      <c r="A61" s="101" t="s">
        <v>286</v>
      </c>
      <c r="B61" s="101">
        <v>57</v>
      </c>
      <c r="C61" s="101">
        <v>29</v>
      </c>
      <c r="D61" s="101">
        <v>0.51</v>
      </c>
      <c r="E61" s="101">
        <v>22984666</v>
      </c>
      <c r="F61" s="101">
        <v>10213850</v>
      </c>
      <c r="G61" s="101">
        <v>0.44</v>
      </c>
    </row>
    <row r="62" spans="1:7">
      <c r="A62" s="101" t="s">
        <v>289</v>
      </c>
      <c r="B62" s="101">
        <v>76</v>
      </c>
      <c r="C62" s="101">
        <v>44</v>
      </c>
      <c r="D62" s="101">
        <v>0.57999999999999996</v>
      </c>
      <c r="E62" s="101">
        <v>32671317</v>
      </c>
      <c r="F62" s="101">
        <v>16167026</v>
      </c>
      <c r="G62" s="101">
        <v>0.49</v>
      </c>
    </row>
    <row r="63" spans="1:7">
      <c r="A63" s="101" t="s">
        <v>291</v>
      </c>
      <c r="B63" s="101">
        <v>2</v>
      </c>
      <c r="C63" s="101">
        <v>1</v>
      </c>
      <c r="D63" s="101">
        <v>0.5</v>
      </c>
      <c r="E63" s="101">
        <v>199722</v>
      </c>
      <c r="F63" s="101">
        <v>100067</v>
      </c>
      <c r="G63" s="101">
        <v>0.5</v>
      </c>
    </row>
    <row r="64" spans="1:7">
      <c r="A64" s="101" t="s">
        <v>295</v>
      </c>
      <c r="B64" s="101">
        <v>17</v>
      </c>
      <c r="C64" s="101">
        <v>4</v>
      </c>
      <c r="D64" s="101">
        <v>0.24</v>
      </c>
      <c r="E64" s="101">
        <v>8028806</v>
      </c>
      <c r="F64" s="101">
        <v>1307587</v>
      </c>
      <c r="G64" s="101">
        <v>0.16</v>
      </c>
    </row>
    <row r="65" spans="1:7">
      <c r="A65" s="101" t="s">
        <v>380</v>
      </c>
      <c r="B65" s="101">
        <v>15</v>
      </c>
      <c r="C65" s="101">
        <v>6</v>
      </c>
      <c r="D65" s="101">
        <v>0.4</v>
      </c>
      <c r="E65" s="101">
        <v>4394692</v>
      </c>
      <c r="F65" s="101">
        <v>2211378</v>
      </c>
      <c r="G65" s="101">
        <v>0.5</v>
      </c>
    </row>
    <row r="66" spans="1:7">
      <c r="A66" s="101" t="s">
        <v>299</v>
      </c>
      <c r="B66" s="101">
        <v>59</v>
      </c>
      <c r="C66" s="101">
        <v>32</v>
      </c>
      <c r="D66" s="101">
        <v>0.54</v>
      </c>
      <c r="E66" s="101">
        <v>41228305</v>
      </c>
      <c r="F66" s="101">
        <v>29152029</v>
      </c>
      <c r="G66" s="101">
        <v>0.71</v>
      </c>
    </row>
    <row r="67" spans="1:7">
      <c r="A67" s="101" t="s">
        <v>300</v>
      </c>
      <c r="B67" s="101">
        <v>9</v>
      </c>
      <c r="C67" s="101">
        <v>2</v>
      </c>
      <c r="D67" s="101">
        <v>0.22</v>
      </c>
      <c r="E67" s="101">
        <v>3690945</v>
      </c>
      <c r="F67" s="101">
        <v>924286</v>
      </c>
      <c r="G67" s="101">
        <v>0.25</v>
      </c>
    </row>
    <row r="68" spans="1:7">
      <c r="A68" s="101" t="s">
        <v>301</v>
      </c>
      <c r="B68" s="101">
        <v>25</v>
      </c>
      <c r="C68" s="101">
        <v>14</v>
      </c>
      <c r="D68" s="101">
        <v>0.56000000000000005</v>
      </c>
      <c r="E68" s="101">
        <v>9420824</v>
      </c>
      <c r="F68" s="101">
        <v>5444427</v>
      </c>
      <c r="G68" s="101">
        <v>0.57999999999999996</v>
      </c>
    </row>
    <row r="69" spans="1:7">
      <c r="A69" s="101" t="s">
        <v>302</v>
      </c>
      <c r="B69" s="101">
        <v>3</v>
      </c>
      <c r="C69" s="101">
        <v>0</v>
      </c>
      <c r="D69" s="101">
        <v>0</v>
      </c>
      <c r="E69" s="101">
        <v>1572765</v>
      </c>
      <c r="F69" s="101">
        <v>0</v>
      </c>
      <c r="G69" s="101">
        <v>0</v>
      </c>
    </row>
    <row r="70" spans="1:7">
      <c r="A70" s="101" t="s">
        <v>303</v>
      </c>
      <c r="B70" s="101">
        <v>46</v>
      </c>
      <c r="C70" s="101">
        <v>19</v>
      </c>
      <c r="D70" s="101">
        <v>0.41</v>
      </c>
      <c r="E70" s="101">
        <v>18933166</v>
      </c>
      <c r="F70" s="101">
        <v>8420417</v>
      </c>
      <c r="G70" s="101">
        <v>0.44</v>
      </c>
    </row>
    <row r="71" spans="1:7">
      <c r="A71" s="101" t="s">
        <v>305</v>
      </c>
      <c r="B71" s="101">
        <v>6</v>
      </c>
      <c r="C71" s="101">
        <v>0</v>
      </c>
      <c r="D71" s="101">
        <v>0</v>
      </c>
      <c r="E71" s="101">
        <v>1746455</v>
      </c>
      <c r="F71" s="101">
        <v>0</v>
      </c>
      <c r="G71" s="101">
        <v>0</v>
      </c>
    </row>
    <row r="72" spans="1:7">
      <c r="A72" s="101" t="s">
        <v>393</v>
      </c>
      <c r="B72" s="101">
        <v>6</v>
      </c>
      <c r="C72" s="101">
        <v>1</v>
      </c>
      <c r="D72" s="101">
        <v>0.17</v>
      </c>
      <c r="E72" s="101">
        <v>573061</v>
      </c>
      <c r="F72" s="101">
        <v>101466</v>
      </c>
      <c r="G72" s="101">
        <v>0.18</v>
      </c>
    </row>
    <row r="73" spans="1:7">
      <c r="A73" s="101" t="s">
        <v>307</v>
      </c>
      <c r="B73" s="101">
        <v>6</v>
      </c>
      <c r="C73" s="101">
        <v>1</v>
      </c>
      <c r="D73" s="101">
        <v>0.17</v>
      </c>
      <c r="E73" s="101">
        <v>1516278</v>
      </c>
      <c r="F73" s="101">
        <v>366420</v>
      </c>
      <c r="G73" s="101">
        <v>0.24</v>
      </c>
    </row>
    <row r="74" spans="1:7">
      <c r="A74" s="101" t="s">
        <v>308</v>
      </c>
      <c r="B74" s="101">
        <v>5</v>
      </c>
      <c r="C74" s="101">
        <v>2</v>
      </c>
      <c r="D74" s="101">
        <v>0.4</v>
      </c>
      <c r="E74" s="101">
        <v>1457724</v>
      </c>
      <c r="F74" s="101">
        <v>704178</v>
      </c>
      <c r="G74" s="101">
        <v>0.48</v>
      </c>
    </row>
    <row r="75" spans="1:7">
      <c r="A75" s="101" t="s">
        <v>311</v>
      </c>
      <c r="B75" s="101">
        <v>15</v>
      </c>
      <c r="C75" s="101">
        <v>9</v>
      </c>
      <c r="D75" s="101">
        <v>0.6</v>
      </c>
      <c r="E75" s="101">
        <v>3477823</v>
      </c>
      <c r="F75" s="101">
        <v>1466175</v>
      </c>
      <c r="G75" s="101">
        <v>0.42</v>
      </c>
    </row>
    <row r="76" spans="1:7">
      <c r="A76" s="101" t="s">
        <v>314</v>
      </c>
      <c r="B76" s="101">
        <v>54</v>
      </c>
      <c r="C76" s="101">
        <v>24</v>
      </c>
      <c r="D76" s="101">
        <v>0.44</v>
      </c>
      <c r="E76" s="101">
        <v>18412284</v>
      </c>
      <c r="F76" s="101">
        <v>9474417</v>
      </c>
      <c r="G76" s="101">
        <v>0.51</v>
      </c>
    </row>
    <row r="77" spans="1:7">
      <c r="A77" s="101" t="s">
        <v>316</v>
      </c>
      <c r="B77" s="101">
        <v>15</v>
      </c>
      <c r="C77" s="101">
        <v>4</v>
      </c>
      <c r="D77" s="101">
        <v>0.27</v>
      </c>
      <c r="E77" s="101">
        <v>3723213</v>
      </c>
      <c r="F77" s="101">
        <v>886513</v>
      </c>
      <c r="G77" s="101">
        <v>0.24</v>
      </c>
    </row>
    <row r="78" spans="1:7">
      <c r="A78" s="101" t="s">
        <v>318</v>
      </c>
      <c r="B78" s="101">
        <v>39</v>
      </c>
      <c r="C78" s="101">
        <v>14</v>
      </c>
      <c r="D78" s="101">
        <v>0.36</v>
      </c>
      <c r="E78" s="101">
        <v>14145211</v>
      </c>
      <c r="F78" s="101">
        <v>4290335</v>
      </c>
      <c r="G78" s="101">
        <v>0.3</v>
      </c>
    </row>
    <row r="79" spans="1:7">
      <c r="A79" s="101" t="s">
        <v>335</v>
      </c>
      <c r="B79" s="101">
        <v>65</v>
      </c>
      <c r="C79" s="101">
        <v>34</v>
      </c>
      <c r="D79" s="101">
        <v>0.52</v>
      </c>
      <c r="E79" s="101">
        <v>21300634</v>
      </c>
      <c r="F79" s="101">
        <v>10418176</v>
      </c>
      <c r="G79" s="101">
        <v>0.49</v>
      </c>
    </row>
    <row r="80" spans="1:7">
      <c r="A80" s="101" t="s">
        <v>338</v>
      </c>
      <c r="B80" s="101">
        <v>86</v>
      </c>
      <c r="C80" s="101">
        <v>49</v>
      </c>
      <c r="D80" s="101">
        <v>0.56999999999999995</v>
      </c>
      <c r="E80" s="101">
        <v>36062392</v>
      </c>
      <c r="F80" s="101">
        <v>20822508</v>
      </c>
      <c r="G80" s="101">
        <v>0.57999999999999996</v>
      </c>
    </row>
    <row r="81" spans="1:7">
      <c r="A81" s="101" t="s">
        <v>340</v>
      </c>
      <c r="B81" s="101">
        <v>11</v>
      </c>
      <c r="C81" s="101">
        <v>4</v>
      </c>
      <c r="D81" s="101">
        <v>0.36</v>
      </c>
      <c r="E81" s="101">
        <v>5445503</v>
      </c>
      <c r="F81" s="101">
        <v>2914345</v>
      </c>
      <c r="G81" s="101">
        <v>0.54</v>
      </c>
    </row>
    <row r="82" spans="1:7">
      <c r="A82" s="101" t="s">
        <v>341</v>
      </c>
      <c r="B82" s="101">
        <v>3</v>
      </c>
      <c r="C82" s="101">
        <v>1</v>
      </c>
      <c r="D82" s="101">
        <v>0.33</v>
      </c>
      <c r="E82" s="101">
        <v>345808</v>
      </c>
      <c r="F82" s="101">
        <v>100192</v>
      </c>
      <c r="G82" s="101">
        <v>0.28999999999999998</v>
      </c>
    </row>
    <row r="83" spans="1:7">
      <c r="A83" s="101" t="s">
        <v>343</v>
      </c>
      <c r="B83" s="101">
        <v>21</v>
      </c>
      <c r="C83" s="101">
        <v>2</v>
      </c>
      <c r="D83" s="101">
        <v>0.1</v>
      </c>
      <c r="E83" s="101">
        <v>5766896</v>
      </c>
      <c r="F83" s="101">
        <v>896023</v>
      </c>
      <c r="G83" s="101">
        <v>0.16</v>
      </c>
    </row>
    <row r="84" spans="1:7">
      <c r="A84" s="101" t="s">
        <v>345</v>
      </c>
      <c r="B84" s="101">
        <v>12</v>
      </c>
      <c r="C84" s="101">
        <v>3</v>
      </c>
      <c r="D84" s="101">
        <v>0.25</v>
      </c>
      <c r="E84" s="101">
        <v>4086105</v>
      </c>
      <c r="F84" s="101">
        <v>1050315</v>
      </c>
      <c r="G84" s="101">
        <v>0.26</v>
      </c>
    </row>
    <row r="85" spans="1:7">
      <c r="A85" s="101" t="s">
        <v>348</v>
      </c>
      <c r="B85" s="101">
        <v>52</v>
      </c>
      <c r="C85" s="101">
        <v>25</v>
      </c>
      <c r="D85" s="101">
        <v>0.48</v>
      </c>
      <c r="E85" s="101">
        <v>24518130</v>
      </c>
      <c r="F85" s="101">
        <v>11806443</v>
      </c>
      <c r="G85" s="101">
        <v>0.48</v>
      </c>
    </row>
    <row r="86" spans="1:7">
      <c r="A86" s="101" t="s">
        <v>350</v>
      </c>
      <c r="B86" s="101">
        <v>65</v>
      </c>
      <c r="C86" s="101">
        <v>35</v>
      </c>
      <c r="D86" s="101">
        <v>0.54</v>
      </c>
      <c r="E86" s="101">
        <v>38203554</v>
      </c>
      <c r="F86" s="101">
        <v>25514246</v>
      </c>
      <c r="G86" s="101">
        <v>0.67</v>
      </c>
    </row>
    <row r="87" spans="1:7">
      <c r="A87" s="101" t="s">
        <v>351</v>
      </c>
      <c r="B87" s="101">
        <v>27</v>
      </c>
      <c r="C87" s="101">
        <v>13</v>
      </c>
      <c r="D87" s="101">
        <v>0.48</v>
      </c>
      <c r="E87" s="101">
        <v>20000557</v>
      </c>
      <c r="F87" s="101">
        <v>13418268</v>
      </c>
      <c r="G87" s="101">
        <v>0.67</v>
      </c>
    </row>
    <row r="88" spans="1:7">
      <c r="A88" s="101" t="s">
        <v>352</v>
      </c>
      <c r="B88" s="101">
        <v>2</v>
      </c>
      <c r="C88" s="101">
        <v>0</v>
      </c>
      <c r="D88" s="101">
        <v>0</v>
      </c>
      <c r="E88" s="101">
        <v>746052</v>
      </c>
      <c r="F88" s="101">
        <v>0</v>
      </c>
      <c r="G88" s="101">
        <v>0</v>
      </c>
    </row>
    <row r="89" spans="1:7">
      <c r="A89" s="101" t="s">
        <v>353</v>
      </c>
      <c r="B89" s="101">
        <v>53</v>
      </c>
      <c r="C89" s="101">
        <v>17</v>
      </c>
      <c r="D89" s="101">
        <v>0.32</v>
      </c>
      <c r="E89" s="101">
        <v>18340639</v>
      </c>
      <c r="F89" s="101">
        <v>6104333</v>
      </c>
      <c r="G89" s="101">
        <v>0.33</v>
      </c>
    </row>
    <row r="90" spans="1:7">
      <c r="A90" s="101" t="s">
        <v>640</v>
      </c>
      <c r="B90" s="101">
        <v>1</v>
      </c>
      <c r="C90" s="101">
        <v>0</v>
      </c>
      <c r="D90" s="101">
        <v>0</v>
      </c>
      <c r="E90" s="101">
        <v>243789</v>
      </c>
      <c r="F90" s="101">
        <v>0</v>
      </c>
      <c r="G90" s="101">
        <v>0</v>
      </c>
    </row>
    <row r="91" spans="1:7">
      <c r="A91" s="101" t="s">
        <v>354</v>
      </c>
      <c r="B91" s="101">
        <v>20</v>
      </c>
      <c r="C91" s="101">
        <v>4</v>
      </c>
      <c r="D91" s="101">
        <v>0.2</v>
      </c>
      <c r="E91" s="101">
        <v>5923612</v>
      </c>
      <c r="F91" s="101">
        <v>1223586</v>
      </c>
      <c r="G91" s="101">
        <v>0.21</v>
      </c>
    </row>
    <row r="92" spans="1:7">
      <c r="A92" s="101" t="s">
        <v>355</v>
      </c>
      <c r="B92" s="101">
        <v>18</v>
      </c>
      <c r="C92" s="101">
        <v>6</v>
      </c>
      <c r="D92" s="101">
        <v>0.33</v>
      </c>
      <c r="E92" s="101">
        <v>5042696</v>
      </c>
      <c r="F92" s="101">
        <v>1810633</v>
      </c>
      <c r="G92" s="101">
        <v>0.36</v>
      </c>
    </row>
    <row r="93" spans="1:7">
      <c r="A93" s="101" t="s">
        <v>356</v>
      </c>
      <c r="B93" s="101">
        <v>1</v>
      </c>
      <c r="C93" s="101">
        <v>0</v>
      </c>
      <c r="D93" s="101">
        <v>0</v>
      </c>
      <c r="E93" s="101">
        <v>96941</v>
      </c>
      <c r="F93" s="101">
        <v>0</v>
      </c>
      <c r="G93" s="101">
        <v>0</v>
      </c>
    </row>
    <row r="94" spans="1:7">
      <c r="A94" s="101" t="s">
        <v>388</v>
      </c>
      <c r="B94" s="101">
        <v>1</v>
      </c>
      <c r="C94" s="101">
        <v>0</v>
      </c>
      <c r="D94" s="101">
        <v>0</v>
      </c>
      <c r="E94" s="101">
        <v>283953</v>
      </c>
      <c r="F94" s="101">
        <v>0</v>
      </c>
      <c r="G94" s="101">
        <v>0</v>
      </c>
    </row>
    <row r="95" spans="1:7">
      <c r="A95" s="101" t="s">
        <v>360</v>
      </c>
      <c r="B95" s="101">
        <v>7</v>
      </c>
      <c r="C95" s="101">
        <v>1</v>
      </c>
      <c r="D95" s="101">
        <v>0.14000000000000001</v>
      </c>
      <c r="E95" s="101">
        <v>1811559</v>
      </c>
      <c r="F95" s="101">
        <v>151902</v>
      </c>
      <c r="G95" s="101">
        <v>0.08</v>
      </c>
    </row>
    <row r="96" spans="1:7">
      <c r="A96" s="101" t="s">
        <v>361</v>
      </c>
      <c r="B96" s="101">
        <v>4</v>
      </c>
      <c r="C96" s="101">
        <v>1</v>
      </c>
      <c r="D96" s="101">
        <v>0.25</v>
      </c>
      <c r="E96" s="101">
        <v>1016065</v>
      </c>
      <c r="F96" s="101">
        <v>100399</v>
      </c>
      <c r="G96" s="101">
        <v>0.1</v>
      </c>
    </row>
    <row r="97" spans="1:7">
      <c r="A97" s="101" t="s">
        <v>358</v>
      </c>
      <c r="B97" s="101">
        <v>7</v>
      </c>
      <c r="C97" s="101">
        <v>1</v>
      </c>
      <c r="D97" s="101">
        <v>0.14000000000000001</v>
      </c>
      <c r="E97" s="101">
        <v>2294323</v>
      </c>
      <c r="F97" s="101">
        <v>595614</v>
      </c>
      <c r="G97" s="101">
        <v>0.26</v>
      </c>
    </row>
    <row r="98" spans="1:7">
      <c r="A98" s="101" t="s">
        <v>359</v>
      </c>
      <c r="B98" s="101">
        <v>60</v>
      </c>
      <c r="C98" s="101">
        <v>26</v>
      </c>
      <c r="D98" s="101">
        <v>0.43</v>
      </c>
      <c r="E98" s="101">
        <v>20076274</v>
      </c>
      <c r="F98" s="101">
        <v>9829241</v>
      </c>
      <c r="G98" s="101">
        <v>0.49</v>
      </c>
    </row>
    <row r="99" spans="1:7">
      <c r="A99" s="101" t="s">
        <v>720</v>
      </c>
      <c r="B99" s="101">
        <v>2</v>
      </c>
      <c r="C99" s="101">
        <v>0</v>
      </c>
      <c r="D99" s="101">
        <v>0</v>
      </c>
      <c r="E99" s="101">
        <v>398837</v>
      </c>
      <c r="F99" s="101">
        <v>0</v>
      </c>
      <c r="G99" s="101">
        <v>0</v>
      </c>
    </row>
    <row r="100" spans="1:7">
      <c r="A100" s="101" t="s">
        <v>362</v>
      </c>
      <c r="B100" s="101">
        <v>3</v>
      </c>
      <c r="C100" s="101">
        <v>0</v>
      </c>
      <c r="D100" s="101">
        <v>0</v>
      </c>
      <c r="E100" s="101">
        <v>807820</v>
      </c>
      <c r="F100" s="101">
        <v>0</v>
      </c>
      <c r="G100" s="101">
        <v>0</v>
      </c>
    </row>
    <row r="101" spans="1:7">
      <c r="A101" s="101" t="s">
        <v>363</v>
      </c>
      <c r="B101" s="101">
        <v>41</v>
      </c>
      <c r="C101" s="101">
        <v>14</v>
      </c>
      <c r="D101" s="101">
        <v>0.34</v>
      </c>
      <c r="E101" s="101">
        <v>17113209</v>
      </c>
      <c r="F101" s="101">
        <v>5580660</v>
      </c>
      <c r="G101" s="101">
        <v>0.33</v>
      </c>
    </row>
    <row r="102" spans="1:7">
      <c r="A102" s="101" t="s">
        <v>216</v>
      </c>
      <c r="B102" s="101">
        <v>1938</v>
      </c>
      <c r="C102" s="101">
        <v>803</v>
      </c>
      <c r="D102" s="101">
        <v>0.41</v>
      </c>
      <c r="E102" s="101">
        <v>818233083</v>
      </c>
      <c r="F102" s="101">
        <v>377180045</v>
      </c>
      <c r="G102" s="101">
        <v>0.46</v>
      </c>
    </row>
    <row r="104" spans="1:7">
      <c r="A104" s="55" t="s">
        <v>218</v>
      </c>
    </row>
    <row r="105" spans="1:7" ht="409.5">
      <c r="A105" s="102" t="s">
        <v>217</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2"/>
  <sheetViews>
    <sheetView tabSelected="1" workbookViewId="0">
      <selection activeCell="F32" sqref="F32"/>
    </sheetView>
  </sheetViews>
  <sheetFormatPr defaultColWidth="8.85546875" defaultRowHeight="15"/>
  <cols>
    <col min="1" max="1" width="35.140625" style="108" customWidth="1"/>
    <col min="2" max="2" width="3.140625" style="108" customWidth="1"/>
    <col min="3" max="3" width="9.7109375" style="108" customWidth="1"/>
    <col min="4" max="4" width="12.85546875" style="108" customWidth="1"/>
    <col min="5" max="5" width="16.5703125" style="144" customWidth="1"/>
    <col min="6" max="6" width="12" style="135" customWidth="1"/>
    <col min="7" max="7" width="11.140625" style="108" hidden="1" customWidth="1"/>
    <col min="8" max="8" width="8.85546875" style="108" customWidth="1"/>
    <col min="9" max="9" width="14.42578125" style="108" customWidth="1"/>
    <col min="10" max="10" width="15.42578125" style="138" customWidth="1"/>
    <col min="11" max="11" width="12.7109375" style="135" customWidth="1"/>
    <col min="12" max="12" width="8.85546875" style="108" customWidth="1"/>
    <col min="13" max="13" width="13" style="108" customWidth="1"/>
    <col min="14" max="14" width="15" style="108" customWidth="1"/>
    <col min="15" max="15" width="10.140625" style="135" customWidth="1"/>
    <col min="16" max="16" width="8.85546875" style="108" customWidth="1"/>
    <col min="17" max="17" width="11.85546875" style="108" customWidth="1"/>
    <col min="18" max="18" width="15.5703125" style="108" customWidth="1"/>
    <col min="19" max="19" width="11.28515625" style="135" customWidth="1"/>
    <col min="20" max="20" width="8.85546875" style="108" customWidth="1"/>
    <col min="21" max="21" width="12.5703125" style="108" customWidth="1"/>
    <col min="22" max="22" width="15.5703125" style="138" customWidth="1"/>
    <col min="23" max="23" width="10.140625" style="135" customWidth="1"/>
    <col min="24" max="24" width="8.85546875" style="108" customWidth="1"/>
    <col min="25" max="25" width="12" style="108" customWidth="1"/>
    <col min="26" max="26" width="15.7109375" style="144" customWidth="1"/>
    <col min="27" max="27" width="11.140625" style="135" customWidth="1"/>
    <col min="28" max="28" width="8.85546875" style="108"/>
    <col min="29" max="29" width="12" style="108" customWidth="1"/>
    <col min="30" max="30" width="16.42578125" style="138" customWidth="1"/>
    <col min="31" max="31" width="11.140625" style="135" bestFit="1" customWidth="1"/>
    <col min="32" max="32" width="11" style="108" customWidth="1"/>
    <col min="33" max="33" width="7.42578125" style="108" customWidth="1"/>
    <col min="34" max="16384" width="8.85546875" style="108"/>
  </cols>
  <sheetData>
    <row r="1" spans="1:33" ht="30">
      <c r="A1" s="140" t="s">
        <v>751</v>
      </c>
      <c r="B1" s="148" t="s">
        <v>762</v>
      </c>
    </row>
    <row r="2" spans="1:33" ht="15.75" thickBot="1">
      <c r="A2" s="107"/>
      <c r="B2" s="107"/>
    </row>
    <row r="3" spans="1:33" ht="15.75" thickBot="1">
      <c r="A3" s="132" t="s">
        <v>368</v>
      </c>
      <c r="B3" s="132"/>
      <c r="C3" s="160" t="s">
        <v>369</v>
      </c>
      <c r="D3" s="161"/>
      <c r="E3" s="161"/>
      <c r="F3" s="177"/>
      <c r="G3" s="110"/>
      <c r="H3" s="157" t="s">
        <v>370</v>
      </c>
      <c r="I3" s="158"/>
      <c r="J3" s="159"/>
      <c r="K3" s="176"/>
      <c r="L3" s="162" t="s">
        <v>371</v>
      </c>
      <c r="M3" s="163"/>
      <c r="N3" s="163"/>
      <c r="O3" s="175"/>
      <c r="P3" s="109" t="s">
        <v>372</v>
      </c>
      <c r="Q3" s="109"/>
      <c r="R3" s="109"/>
      <c r="S3" s="174"/>
      <c r="T3" s="111" t="s">
        <v>373</v>
      </c>
      <c r="U3" s="112"/>
      <c r="V3" s="143"/>
      <c r="W3" s="173"/>
      <c r="X3" s="155" t="s">
        <v>374</v>
      </c>
      <c r="Y3" s="156"/>
      <c r="Z3" s="156"/>
      <c r="AA3" s="172"/>
      <c r="AB3" s="133" t="s">
        <v>375</v>
      </c>
      <c r="AC3" s="134"/>
      <c r="AD3" s="149"/>
      <c r="AE3" s="170"/>
    </row>
    <row r="4" spans="1:33" s="142" customFormat="1" ht="24" customHeight="1">
      <c r="A4" s="147"/>
      <c r="B4" s="147"/>
      <c r="C4" s="178" t="s">
        <v>376</v>
      </c>
      <c r="D4" s="179" t="s">
        <v>377</v>
      </c>
      <c r="E4" s="180" t="s">
        <v>378</v>
      </c>
      <c r="F4" s="181" t="s">
        <v>750</v>
      </c>
      <c r="G4" s="182" t="s">
        <v>379</v>
      </c>
      <c r="H4" s="179" t="s">
        <v>376</v>
      </c>
      <c r="I4" s="179" t="s">
        <v>377</v>
      </c>
      <c r="J4" s="183" t="s">
        <v>378</v>
      </c>
      <c r="K4" s="181" t="s">
        <v>750</v>
      </c>
      <c r="L4" s="178" t="s">
        <v>376</v>
      </c>
      <c r="M4" s="179" t="s">
        <v>377</v>
      </c>
      <c r="N4" s="179" t="s">
        <v>378</v>
      </c>
      <c r="O4" s="181" t="s">
        <v>750</v>
      </c>
      <c r="P4" s="178" t="s">
        <v>376</v>
      </c>
      <c r="Q4" s="179" t="s">
        <v>377</v>
      </c>
      <c r="R4" s="179" t="s">
        <v>378</v>
      </c>
      <c r="S4" s="184" t="s">
        <v>750</v>
      </c>
      <c r="T4" s="178" t="s">
        <v>376</v>
      </c>
      <c r="U4" s="179" t="s">
        <v>377</v>
      </c>
      <c r="V4" s="183" t="s">
        <v>378</v>
      </c>
      <c r="W4" s="184" t="s">
        <v>750</v>
      </c>
      <c r="X4" s="178" t="s">
        <v>376</v>
      </c>
      <c r="Y4" s="179" t="s">
        <v>377</v>
      </c>
      <c r="Z4" s="180" t="s">
        <v>378</v>
      </c>
      <c r="AA4" s="184" t="s">
        <v>750</v>
      </c>
      <c r="AB4" s="152" t="s">
        <v>376</v>
      </c>
      <c r="AC4" s="153" t="s">
        <v>377</v>
      </c>
      <c r="AD4" s="154" t="s">
        <v>378</v>
      </c>
      <c r="AE4" s="171" t="s">
        <v>750</v>
      </c>
      <c r="AF4" s="141"/>
      <c r="AG4" s="141"/>
    </row>
    <row r="5" spans="1:33" s="167" customFormat="1">
      <c r="A5" s="185" t="s">
        <v>277</v>
      </c>
      <c r="B5" s="186"/>
      <c r="C5" s="187">
        <v>10</v>
      </c>
      <c r="D5" s="188">
        <v>18</v>
      </c>
      <c r="E5" s="188">
        <v>56.000000000000007</v>
      </c>
      <c r="F5" s="189">
        <v>3981000</v>
      </c>
      <c r="G5" s="188">
        <v>3981</v>
      </c>
      <c r="H5" s="190">
        <v>9</v>
      </c>
      <c r="I5" s="191">
        <v>39</v>
      </c>
      <c r="J5" s="192">
        <v>23.076923076923077</v>
      </c>
      <c r="K5" s="193">
        <v>1829739</v>
      </c>
      <c r="L5" s="190">
        <v>2</v>
      </c>
      <c r="M5" s="188">
        <v>9</v>
      </c>
      <c r="N5" s="188">
        <v>22</v>
      </c>
      <c r="O5" s="194">
        <v>598069</v>
      </c>
      <c r="P5" s="188">
        <v>5</v>
      </c>
      <c r="Q5" s="188">
        <v>16</v>
      </c>
      <c r="R5" s="188">
        <v>0.31</v>
      </c>
      <c r="S5" s="189">
        <v>1980000</v>
      </c>
      <c r="T5" s="195">
        <v>2</v>
      </c>
      <c r="U5" s="188">
        <v>4</v>
      </c>
      <c r="V5" s="196">
        <v>50</v>
      </c>
      <c r="W5" s="194">
        <v>89136.72</v>
      </c>
      <c r="X5" s="188">
        <v>11</v>
      </c>
      <c r="Y5" s="188">
        <v>18</v>
      </c>
      <c r="Z5" s="188">
        <v>61</v>
      </c>
      <c r="AA5" s="189">
        <v>3154112</v>
      </c>
      <c r="AB5" s="195">
        <v>39</v>
      </c>
      <c r="AC5" s="188">
        <v>104</v>
      </c>
      <c r="AD5" s="196">
        <v>37.5</v>
      </c>
      <c r="AE5" s="194">
        <v>11632056.720000001</v>
      </c>
      <c r="AF5" s="168"/>
      <c r="AG5" s="166"/>
    </row>
    <row r="6" spans="1:33" s="167" customFormat="1">
      <c r="A6" s="197" t="s">
        <v>392</v>
      </c>
      <c r="B6" s="198"/>
      <c r="C6" s="199">
        <v>0</v>
      </c>
      <c r="D6" s="200">
        <v>3</v>
      </c>
      <c r="E6" s="201">
        <v>0</v>
      </c>
      <c r="F6" s="202">
        <v>0</v>
      </c>
      <c r="G6" s="200">
        <v>0</v>
      </c>
      <c r="H6" s="203">
        <v>0</v>
      </c>
      <c r="I6" s="58">
        <v>1</v>
      </c>
      <c r="J6" s="204">
        <v>0</v>
      </c>
      <c r="K6" s="205">
        <v>0</v>
      </c>
      <c r="L6" s="203">
        <v>0</v>
      </c>
      <c r="M6" s="200">
        <v>0</v>
      </c>
      <c r="N6" s="200">
        <v>0</v>
      </c>
      <c r="O6" s="206">
        <v>0</v>
      </c>
      <c r="P6" s="200">
        <v>0</v>
      </c>
      <c r="Q6" s="200">
        <v>0</v>
      </c>
      <c r="R6" s="200">
        <v>0</v>
      </c>
      <c r="S6" s="202">
        <v>0</v>
      </c>
      <c r="T6" s="207">
        <v>0</v>
      </c>
      <c r="U6" s="200">
        <v>0</v>
      </c>
      <c r="V6" s="208">
        <v>0</v>
      </c>
      <c r="W6" s="206">
        <v>0</v>
      </c>
      <c r="X6" s="200">
        <v>0</v>
      </c>
      <c r="Y6" s="200">
        <v>0</v>
      </c>
      <c r="Z6" s="201">
        <v>0</v>
      </c>
      <c r="AA6" s="202">
        <v>0</v>
      </c>
      <c r="AB6" s="207">
        <v>0</v>
      </c>
      <c r="AC6" s="200">
        <v>4</v>
      </c>
      <c r="AD6" s="208">
        <v>0</v>
      </c>
      <c r="AE6" s="206">
        <v>0</v>
      </c>
      <c r="AF6" s="108"/>
      <c r="AG6" s="108"/>
    </row>
    <row r="7" spans="1:33" s="167" customFormat="1">
      <c r="A7" s="197" t="s">
        <v>385</v>
      </c>
      <c r="B7" s="198"/>
      <c r="C7" s="199">
        <v>2</v>
      </c>
      <c r="D7" s="200">
        <v>10</v>
      </c>
      <c r="E7" s="201">
        <v>20</v>
      </c>
      <c r="F7" s="202">
        <v>636000</v>
      </c>
      <c r="G7" s="200">
        <v>636</v>
      </c>
      <c r="H7" s="203">
        <v>2</v>
      </c>
      <c r="I7" s="58">
        <v>14</v>
      </c>
      <c r="J7" s="204">
        <v>14.285714285714286</v>
      </c>
      <c r="K7" s="205">
        <v>252702</v>
      </c>
      <c r="L7" s="203">
        <v>0</v>
      </c>
      <c r="M7" s="200">
        <v>0</v>
      </c>
      <c r="N7" s="200">
        <v>0</v>
      </c>
      <c r="O7" s="206">
        <v>0</v>
      </c>
      <c r="P7" s="200">
        <v>1</v>
      </c>
      <c r="Q7" s="200">
        <v>1</v>
      </c>
      <c r="R7" s="200">
        <v>1</v>
      </c>
      <c r="S7" s="202">
        <v>1750000</v>
      </c>
      <c r="T7" s="207">
        <v>3</v>
      </c>
      <c r="U7" s="200">
        <v>11</v>
      </c>
      <c r="V7" s="208">
        <v>27.272727272727273</v>
      </c>
      <c r="W7" s="206">
        <v>84068.455999999889</v>
      </c>
      <c r="X7" s="200">
        <v>0</v>
      </c>
      <c r="Y7" s="200">
        <v>6</v>
      </c>
      <c r="Z7" s="201">
        <v>0</v>
      </c>
      <c r="AA7" s="202">
        <v>0</v>
      </c>
      <c r="AB7" s="207">
        <v>8</v>
      </c>
      <c r="AC7" s="200">
        <v>42</v>
      </c>
      <c r="AD7" s="208">
        <v>19.047619047619047</v>
      </c>
      <c r="AE7" s="206">
        <v>2722770.4559999998</v>
      </c>
      <c r="AF7" s="108"/>
      <c r="AG7" s="108"/>
    </row>
    <row r="8" spans="1:33" s="167" customFormat="1">
      <c r="A8" s="197" t="s">
        <v>405</v>
      </c>
      <c r="B8" s="198"/>
      <c r="C8" s="199">
        <v>0</v>
      </c>
      <c r="D8" s="200">
        <v>1</v>
      </c>
      <c r="E8" s="201">
        <v>0</v>
      </c>
      <c r="F8" s="202">
        <v>0</v>
      </c>
      <c r="G8" s="200">
        <v>0</v>
      </c>
      <c r="H8" s="203">
        <v>0</v>
      </c>
      <c r="I8" s="58">
        <v>0</v>
      </c>
      <c r="J8" s="204">
        <v>0</v>
      </c>
      <c r="K8" s="205">
        <v>0</v>
      </c>
      <c r="L8" s="203">
        <v>0</v>
      </c>
      <c r="M8" s="200">
        <v>0</v>
      </c>
      <c r="N8" s="200">
        <v>0</v>
      </c>
      <c r="O8" s="206">
        <v>0</v>
      </c>
      <c r="P8" s="200">
        <v>0</v>
      </c>
      <c r="Q8" s="200">
        <v>0</v>
      </c>
      <c r="R8" s="200">
        <v>0</v>
      </c>
      <c r="S8" s="202">
        <v>0</v>
      </c>
      <c r="T8" s="207">
        <v>0</v>
      </c>
      <c r="U8" s="200">
        <v>10</v>
      </c>
      <c r="V8" s="208">
        <v>0</v>
      </c>
      <c r="W8" s="206">
        <v>0</v>
      </c>
      <c r="X8" s="200">
        <v>0</v>
      </c>
      <c r="Y8" s="200">
        <v>2</v>
      </c>
      <c r="Z8" s="201">
        <v>0</v>
      </c>
      <c r="AA8" s="202">
        <v>0</v>
      </c>
      <c r="AB8" s="207">
        <v>0</v>
      </c>
      <c r="AC8" s="200">
        <v>13</v>
      </c>
      <c r="AD8" s="208">
        <v>0</v>
      </c>
      <c r="AE8" s="206">
        <v>0</v>
      </c>
      <c r="AF8" s="108"/>
      <c r="AG8" s="108"/>
    </row>
    <row r="9" spans="1:33" s="167" customFormat="1">
      <c r="A9" s="197" t="s">
        <v>743</v>
      </c>
      <c r="B9" s="198"/>
      <c r="C9" s="199">
        <v>0</v>
      </c>
      <c r="D9" s="200">
        <v>0</v>
      </c>
      <c r="E9" s="201">
        <v>0</v>
      </c>
      <c r="F9" s="202">
        <v>0</v>
      </c>
      <c r="G9" s="200">
        <v>0</v>
      </c>
      <c r="H9" s="203">
        <v>0</v>
      </c>
      <c r="I9" s="58">
        <v>0</v>
      </c>
      <c r="J9" s="204">
        <v>0</v>
      </c>
      <c r="K9" s="205">
        <v>0</v>
      </c>
      <c r="L9" s="203">
        <v>0</v>
      </c>
      <c r="M9" s="200">
        <v>0</v>
      </c>
      <c r="N9" s="200">
        <v>0</v>
      </c>
      <c r="O9" s="206">
        <v>0</v>
      </c>
      <c r="P9" s="200">
        <v>0</v>
      </c>
      <c r="Q9" s="200">
        <v>0</v>
      </c>
      <c r="R9" s="200">
        <v>0</v>
      </c>
      <c r="S9" s="202">
        <v>0</v>
      </c>
      <c r="T9" s="207">
        <v>0</v>
      </c>
      <c r="U9" s="200">
        <v>0</v>
      </c>
      <c r="V9" s="208">
        <v>0</v>
      </c>
      <c r="W9" s="206">
        <v>0</v>
      </c>
      <c r="X9" s="200">
        <v>0</v>
      </c>
      <c r="Y9" s="200">
        <v>0</v>
      </c>
      <c r="Z9" s="201">
        <v>0</v>
      </c>
      <c r="AA9" s="202">
        <v>0</v>
      </c>
      <c r="AB9" s="207">
        <v>0</v>
      </c>
      <c r="AC9" s="200">
        <v>0</v>
      </c>
      <c r="AD9" s="208"/>
      <c r="AE9" s="206">
        <v>0</v>
      </c>
      <c r="AF9" s="108"/>
      <c r="AG9" s="108"/>
    </row>
    <row r="10" spans="1:33" s="167" customFormat="1">
      <c r="A10" s="197" t="s">
        <v>388</v>
      </c>
      <c r="B10" s="198"/>
      <c r="C10" s="199">
        <v>0</v>
      </c>
      <c r="D10" s="200">
        <v>0</v>
      </c>
      <c r="E10" s="201">
        <v>0</v>
      </c>
      <c r="F10" s="202">
        <v>0</v>
      </c>
      <c r="G10" s="200">
        <v>0</v>
      </c>
      <c r="H10" s="203">
        <v>0</v>
      </c>
      <c r="I10" s="58">
        <v>0</v>
      </c>
      <c r="J10" s="204">
        <v>0</v>
      </c>
      <c r="K10" s="205">
        <v>0</v>
      </c>
      <c r="L10" s="203">
        <v>0</v>
      </c>
      <c r="M10" s="200">
        <v>0</v>
      </c>
      <c r="N10" s="200">
        <v>0</v>
      </c>
      <c r="O10" s="206">
        <v>0</v>
      </c>
      <c r="P10" s="200">
        <v>0</v>
      </c>
      <c r="Q10" s="200">
        <v>0</v>
      </c>
      <c r="R10" s="200">
        <v>0</v>
      </c>
      <c r="S10" s="202">
        <v>0</v>
      </c>
      <c r="T10" s="207">
        <v>2</v>
      </c>
      <c r="U10" s="200">
        <v>6</v>
      </c>
      <c r="V10" s="208">
        <v>33.333333333333336</v>
      </c>
      <c r="W10" s="206">
        <v>71950.271999999997</v>
      </c>
      <c r="X10" s="200">
        <v>0</v>
      </c>
      <c r="Y10" s="200">
        <v>1</v>
      </c>
      <c r="Z10" s="201">
        <v>0</v>
      </c>
      <c r="AA10" s="202">
        <v>0</v>
      </c>
      <c r="AB10" s="207">
        <v>2</v>
      </c>
      <c r="AC10" s="200">
        <v>7</v>
      </c>
      <c r="AD10" s="208">
        <v>28.571428571428573</v>
      </c>
      <c r="AE10" s="206">
        <v>71950.271999999997</v>
      </c>
      <c r="AF10" s="108"/>
      <c r="AG10" s="108"/>
    </row>
    <row r="11" spans="1:33" s="167" customFormat="1">
      <c r="A11" s="197" t="s">
        <v>230</v>
      </c>
      <c r="B11" s="198"/>
      <c r="C11" s="199">
        <v>0</v>
      </c>
      <c r="D11" s="200">
        <v>0</v>
      </c>
      <c r="E11" s="201">
        <v>0</v>
      </c>
      <c r="F11" s="202">
        <v>0</v>
      </c>
      <c r="G11" s="200">
        <v>0</v>
      </c>
      <c r="H11" s="203">
        <v>0</v>
      </c>
      <c r="I11" s="58">
        <v>0</v>
      </c>
      <c r="J11" s="204">
        <v>0</v>
      </c>
      <c r="K11" s="205">
        <v>0</v>
      </c>
      <c r="L11" s="203">
        <v>0</v>
      </c>
      <c r="M11" s="200">
        <v>0</v>
      </c>
      <c r="N11" s="200">
        <v>0</v>
      </c>
      <c r="O11" s="206">
        <v>0</v>
      </c>
      <c r="P11" s="200">
        <v>0</v>
      </c>
      <c r="Q11" s="200">
        <v>0</v>
      </c>
      <c r="R11" s="200">
        <v>0</v>
      </c>
      <c r="S11" s="202">
        <v>0</v>
      </c>
      <c r="T11" s="207">
        <v>0</v>
      </c>
      <c r="U11" s="200">
        <v>1</v>
      </c>
      <c r="V11" s="208">
        <v>0</v>
      </c>
      <c r="W11" s="206">
        <v>0</v>
      </c>
      <c r="X11" s="200">
        <v>0</v>
      </c>
      <c r="Y11" s="200">
        <v>0</v>
      </c>
      <c r="Z11" s="201">
        <v>0</v>
      </c>
      <c r="AA11" s="202">
        <v>0</v>
      </c>
      <c r="AB11" s="207">
        <v>0</v>
      </c>
      <c r="AC11" s="200">
        <v>1</v>
      </c>
      <c r="AD11" s="208">
        <v>0</v>
      </c>
      <c r="AE11" s="206">
        <v>0</v>
      </c>
      <c r="AF11" s="108"/>
      <c r="AG11" s="108"/>
    </row>
    <row r="12" spans="1:33" s="167" customFormat="1">
      <c r="A12" s="197" t="s">
        <v>738</v>
      </c>
      <c r="B12" s="198"/>
      <c r="C12" s="199">
        <v>0</v>
      </c>
      <c r="D12" s="200">
        <v>0</v>
      </c>
      <c r="E12" s="201">
        <v>0</v>
      </c>
      <c r="F12" s="202">
        <v>0</v>
      </c>
      <c r="G12" s="200">
        <v>0</v>
      </c>
      <c r="H12" s="203">
        <v>0</v>
      </c>
      <c r="I12" s="58">
        <v>0</v>
      </c>
      <c r="J12" s="204">
        <v>0</v>
      </c>
      <c r="K12" s="205">
        <v>0</v>
      </c>
      <c r="L12" s="203">
        <v>0</v>
      </c>
      <c r="M12" s="200">
        <v>0</v>
      </c>
      <c r="N12" s="200">
        <v>0</v>
      </c>
      <c r="O12" s="206">
        <v>0</v>
      </c>
      <c r="P12" s="200">
        <v>0</v>
      </c>
      <c r="Q12" s="200">
        <v>0</v>
      </c>
      <c r="R12" s="200">
        <v>0</v>
      </c>
      <c r="S12" s="202">
        <v>0</v>
      </c>
      <c r="T12" s="207">
        <v>0</v>
      </c>
      <c r="U12" s="200">
        <v>0</v>
      </c>
      <c r="V12" s="208">
        <v>0</v>
      </c>
      <c r="W12" s="206">
        <v>0</v>
      </c>
      <c r="X12" s="200">
        <v>0</v>
      </c>
      <c r="Y12" s="200">
        <v>0</v>
      </c>
      <c r="Z12" s="201">
        <v>0</v>
      </c>
      <c r="AA12" s="202">
        <v>0</v>
      </c>
      <c r="AB12" s="207">
        <v>0</v>
      </c>
      <c r="AC12" s="200">
        <v>0</v>
      </c>
      <c r="AD12" s="208"/>
      <c r="AE12" s="206">
        <v>0</v>
      </c>
      <c r="AF12" s="108"/>
      <c r="AG12" s="108"/>
    </row>
    <row r="13" spans="1:33" s="167" customFormat="1">
      <c r="A13" s="197" t="s">
        <v>278</v>
      </c>
      <c r="B13" s="198"/>
      <c r="C13" s="199">
        <v>1</v>
      </c>
      <c r="D13" s="200">
        <v>4</v>
      </c>
      <c r="E13" s="201">
        <v>25</v>
      </c>
      <c r="F13" s="202">
        <v>328000</v>
      </c>
      <c r="G13" s="200">
        <v>328</v>
      </c>
      <c r="H13" s="203">
        <v>0</v>
      </c>
      <c r="I13" s="58">
        <v>0</v>
      </c>
      <c r="J13" s="204">
        <v>0</v>
      </c>
      <c r="K13" s="205">
        <v>0</v>
      </c>
      <c r="L13" s="203">
        <v>0</v>
      </c>
      <c r="M13" s="200">
        <v>7</v>
      </c>
      <c r="N13" s="200">
        <v>0</v>
      </c>
      <c r="O13" s="206">
        <v>0</v>
      </c>
      <c r="P13" s="200">
        <v>0</v>
      </c>
      <c r="Q13" s="200">
        <v>4</v>
      </c>
      <c r="R13" s="200">
        <v>0</v>
      </c>
      <c r="S13" s="202">
        <v>0</v>
      </c>
      <c r="T13" s="207">
        <v>1</v>
      </c>
      <c r="U13" s="200">
        <v>2</v>
      </c>
      <c r="V13" s="208">
        <v>50</v>
      </c>
      <c r="W13" s="206">
        <v>40190.663999999997</v>
      </c>
      <c r="X13" s="200">
        <v>0</v>
      </c>
      <c r="Y13" s="200">
        <v>11</v>
      </c>
      <c r="Z13" s="201">
        <v>0</v>
      </c>
      <c r="AA13" s="202">
        <v>0</v>
      </c>
      <c r="AB13" s="207">
        <v>2</v>
      </c>
      <c r="AC13" s="200">
        <v>28</v>
      </c>
      <c r="AD13" s="208">
        <v>7.1428571428571432</v>
      </c>
      <c r="AE13" s="206">
        <v>368190.66399999999</v>
      </c>
      <c r="AF13" s="108"/>
      <c r="AG13" s="108"/>
    </row>
    <row r="14" spans="1:33" s="167" customFormat="1">
      <c r="A14" s="197" t="s">
        <v>401</v>
      </c>
      <c r="B14" s="198"/>
      <c r="C14" s="199">
        <v>1</v>
      </c>
      <c r="D14" s="200">
        <v>5</v>
      </c>
      <c r="E14" s="201">
        <v>20</v>
      </c>
      <c r="F14" s="202">
        <v>2846000</v>
      </c>
      <c r="G14" s="200">
        <v>2846</v>
      </c>
      <c r="H14" s="203">
        <v>0</v>
      </c>
      <c r="I14" s="58">
        <v>0</v>
      </c>
      <c r="J14" s="204">
        <v>0</v>
      </c>
      <c r="K14" s="205">
        <v>0</v>
      </c>
      <c r="L14" s="203">
        <v>0</v>
      </c>
      <c r="M14" s="200">
        <v>0</v>
      </c>
      <c r="N14" s="200">
        <v>0</v>
      </c>
      <c r="O14" s="206">
        <v>0</v>
      </c>
      <c r="P14" s="200">
        <v>1</v>
      </c>
      <c r="Q14" s="200">
        <v>5</v>
      </c>
      <c r="R14" s="200">
        <v>0.2</v>
      </c>
      <c r="S14" s="202">
        <v>530000</v>
      </c>
      <c r="T14" s="207">
        <v>0</v>
      </c>
      <c r="U14" s="200">
        <v>0</v>
      </c>
      <c r="V14" s="208">
        <v>0</v>
      </c>
      <c r="W14" s="206">
        <v>0</v>
      </c>
      <c r="X14" s="200">
        <v>0</v>
      </c>
      <c r="Y14" s="200">
        <v>0</v>
      </c>
      <c r="Z14" s="201">
        <v>0</v>
      </c>
      <c r="AA14" s="202">
        <v>0</v>
      </c>
      <c r="AB14" s="207">
        <v>2</v>
      </c>
      <c r="AC14" s="200">
        <v>10</v>
      </c>
      <c r="AD14" s="208">
        <v>20</v>
      </c>
      <c r="AE14" s="206">
        <v>3376000</v>
      </c>
      <c r="AF14" s="108"/>
      <c r="AG14" s="108"/>
    </row>
    <row r="15" spans="1:33" s="167" customFormat="1">
      <c r="A15" s="197" t="s">
        <v>364</v>
      </c>
      <c r="B15" s="198"/>
      <c r="C15" s="199">
        <v>0</v>
      </c>
      <c r="D15" s="200">
        <v>3</v>
      </c>
      <c r="E15" s="201">
        <v>0</v>
      </c>
      <c r="F15" s="202">
        <v>0</v>
      </c>
      <c r="G15" s="200">
        <v>0</v>
      </c>
      <c r="H15" s="203">
        <v>10</v>
      </c>
      <c r="I15" s="58">
        <v>31</v>
      </c>
      <c r="J15" s="204">
        <v>32.258064516129032</v>
      </c>
      <c r="K15" s="205">
        <v>2893631</v>
      </c>
      <c r="L15" s="203">
        <v>0</v>
      </c>
      <c r="M15" s="200">
        <v>5</v>
      </c>
      <c r="N15" s="200">
        <v>0</v>
      </c>
      <c r="O15" s="206">
        <v>0</v>
      </c>
      <c r="P15" s="200">
        <v>0</v>
      </c>
      <c r="Q15" s="200">
        <v>1</v>
      </c>
      <c r="R15" s="200">
        <v>0</v>
      </c>
      <c r="S15" s="202">
        <v>0</v>
      </c>
      <c r="T15" s="207">
        <v>6</v>
      </c>
      <c r="U15" s="200">
        <v>11</v>
      </c>
      <c r="V15" s="208">
        <v>54.545454545454547</v>
      </c>
      <c r="W15" s="206">
        <v>281382.38399999996</v>
      </c>
      <c r="X15" s="200">
        <v>1</v>
      </c>
      <c r="Y15" s="200">
        <v>6</v>
      </c>
      <c r="Z15" s="201">
        <v>17</v>
      </c>
      <c r="AA15" s="202">
        <v>184635</v>
      </c>
      <c r="AB15" s="207">
        <v>17</v>
      </c>
      <c r="AC15" s="200">
        <v>57</v>
      </c>
      <c r="AD15" s="208">
        <v>29.82456140350877</v>
      </c>
      <c r="AE15" s="206">
        <v>3359648.3840000001</v>
      </c>
      <c r="AF15" s="108"/>
      <c r="AG15" s="108"/>
    </row>
    <row r="16" spans="1:33" s="167" customFormat="1">
      <c r="A16" s="185" t="s">
        <v>279</v>
      </c>
      <c r="B16" s="186"/>
      <c r="C16" s="187">
        <v>6</v>
      </c>
      <c r="D16" s="188">
        <v>9</v>
      </c>
      <c r="E16" s="188">
        <v>67</v>
      </c>
      <c r="F16" s="189">
        <v>1533000</v>
      </c>
      <c r="G16" s="188">
        <v>1533</v>
      </c>
      <c r="H16" s="190">
        <v>1</v>
      </c>
      <c r="I16" s="191">
        <v>9</v>
      </c>
      <c r="J16" s="192">
        <v>11.111111111111111</v>
      </c>
      <c r="K16" s="193">
        <v>164041</v>
      </c>
      <c r="L16" s="190">
        <v>1</v>
      </c>
      <c r="M16" s="188">
        <v>7</v>
      </c>
      <c r="N16" s="188">
        <v>14</v>
      </c>
      <c r="O16" s="194">
        <v>364473</v>
      </c>
      <c r="P16" s="188">
        <v>3</v>
      </c>
      <c r="Q16" s="188">
        <v>14</v>
      </c>
      <c r="R16" s="188">
        <v>0.21</v>
      </c>
      <c r="S16" s="189">
        <v>1660000</v>
      </c>
      <c r="T16" s="195">
        <v>3</v>
      </c>
      <c r="U16" s="188">
        <v>3</v>
      </c>
      <c r="V16" s="196">
        <v>100</v>
      </c>
      <c r="W16" s="194">
        <v>162180.416</v>
      </c>
      <c r="X16" s="188">
        <v>25</v>
      </c>
      <c r="Y16" s="188">
        <v>50</v>
      </c>
      <c r="Z16" s="188">
        <v>50</v>
      </c>
      <c r="AA16" s="189">
        <v>11052261</v>
      </c>
      <c r="AB16" s="195">
        <v>39</v>
      </c>
      <c r="AC16" s="188">
        <v>92</v>
      </c>
      <c r="AD16" s="196">
        <v>42.391304347826086</v>
      </c>
      <c r="AE16" s="194">
        <v>14935955.416000001</v>
      </c>
      <c r="AF16" s="169"/>
      <c r="AG16" s="166"/>
    </row>
    <row r="17" spans="1:33" s="167" customFormat="1" ht="14.25" customHeight="1">
      <c r="A17" s="197" t="s">
        <v>280</v>
      </c>
      <c r="B17" s="198"/>
      <c r="C17" s="199">
        <v>0</v>
      </c>
      <c r="D17" s="200">
        <v>0</v>
      </c>
      <c r="E17" s="201">
        <v>0</v>
      </c>
      <c r="F17" s="202">
        <v>0</v>
      </c>
      <c r="G17" s="200">
        <v>0</v>
      </c>
      <c r="H17" s="203">
        <v>0</v>
      </c>
      <c r="I17" s="58">
        <v>0</v>
      </c>
      <c r="J17" s="204">
        <v>0</v>
      </c>
      <c r="K17" s="205">
        <v>0</v>
      </c>
      <c r="L17" s="203">
        <v>0</v>
      </c>
      <c r="M17" s="200">
        <v>2</v>
      </c>
      <c r="N17" s="200">
        <v>0</v>
      </c>
      <c r="O17" s="206">
        <v>0</v>
      </c>
      <c r="P17" s="200">
        <v>0</v>
      </c>
      <c r="Q17" s="200">
        <v>0</v>
      </c>
      <c r="R17" s="200">
        <v>0</v>
      </c>
      <c r="S17" s="202">
        <v>0</v>
      </c>
      <c r="T17" s="207">
        <v>1</v>
      </c>
      <c r="U17" s="200">
        <v>5</v>
      </c>
      <c r="V17" s="208">
        <v>20</v>
      </c>
      <c r="W17" s="206">
        <v>67852</v>
      </c>
      <c r="X17" s="200">
        <v>0</v>
      </c>
      <c r="Y17" s="200">
        <v>0</v>
      </c>
      <c r="Z17" s="201">
        <v>0</v>
      </c>
      <c r="AA17" s="202">
        <v>0</v>
      </c>
      <c r="AB17" s="207">
        <v>1</v>
      </c>
      <c r="AC17" s="200">
        <v>7</v>
      </c>
      <c r="AD17" s="208">
        <v>14.285714285714286</v>
      </c>
      <c r="AE17" s="206">
        <v>67852</v>
      </c>
      <c r="AF17" s="108"/>
      <c r="AG17" s="108"/>
    </row>
    <row r="18" spans="1:33" s="167" customFormat="1">
      <c r="A18" s="197" t="s">
        <v>406</v>
      </c>
      <c r="B18" s="198"/>
      <c r="C18" s="199">
        <v>0</v>
      </c>
      <c r="D18" s="200">
        <v>2</v>
      </c>
      <c r="E18" s="201">
        <v>0</v>
      </c>
      <c r="F18" s="202">
        <v>0</v>
      </c>
      <c r="G18" s="200">
        <v>0</v>
      </c>
      <c r="H18" s="203">
        <v>0</v>
      </c>
      <c r="I18" s="58">
        <v>1</v>
      </c>
      <c r="J18" s="204">
        <v>0</v>
      </c>
      <c r="K18" s="205">
        <v>0</v>
      </c>
      <c r="L18" s="203">
        <v>0</v>
      </c>
      <c r="M18" s="200">
        <v>0</v>
      </c>
      <c r="N18" s="200">
        <v>0</v>
      </c>
      <c r="O18" s="206">
        <v>0</v>
      </c>
      <c r="P18" s="200">
        <v>0</v>
      </c>
      <c r="Q18" s="200">
        <v>0</v>
      </c>
      <c r="R18" s="200">
        <v>0</v>
      </c>
      <c r="S18" s="202">
        <v>0</v>
      </c>
      <c r="T18" s="207">
        <v>1</v>
      </c>
      <c r="U18" s="200">
        <v>2</v>
      </c>
      <c r="V18" s="208">
        <v>50</v>
      </c>
      <c r="W18" s="206">
        <v>48143</v>
      </c>
      <c r="X18" s="200">
        <v>0</v>
      </c>
      <c r="Y18" s="200">
        <v>0</v>
      </c>
      <c r="Z18" s="201">
        <v>0</v>
      </c>
      <c r="AA18" s="202">
        <v>0</v>
      </c>
      <c r="AB18" s="207">
        <v>1</v>
      </c>
      <c r="AC18" s="200">
        <v>5</v>
      </c>
      <c r="AD18" s="208">
        <v>20</v>
      </c>
      <c r="AE18" s="206">
        <v>48143</v>
      </c>
      <c r="AF18" s="108"/>
      <c r="AG18" s="108"/>
    </row>
    <row r="19" spans="1:33" s="167" customFormat="1">
      <c r="A19" s="197" t="s">
        <v>321</v>
      </c>
      <c r="B19" s="198"/>
      <c r="C19" s="199">
        <v>5</v>
      </c>
      <c r="D19" s="200">
        <v>7</v>
      </c>
      <c r="E19" s="201">
        <v>71</v>
      </c>
      <c r="F19" s="202">
        <v>1641000</v>
      </c>
      <c r="G19" s="200">
        <v>1641</v>
      </c>
      <c r="H19" s="203">
        <v>4</v>
      </c>
      <c r="I19" s="58">
        <v>12</v>
      </c>
      <c r="J19" s="204">
        <v>33</v>
      </c>
      <c r="K19" s="205">
        <v>445507</v>
      </c>
      <c r="L19" s="203">
        <v>1</v>
      </c>
      <c r="M19" s="200">
        <v>5</v>
      </c>
      <c r="N19" s="200">
        <v>20</v>
      </c>
      <c r="O19" s="206">
        <v>220823</v>
      </c>
      <c r="P19" s="200">
        <v>4</v>
      </c>
      <c r="Q19" s="200">
        <v>5</v>
      </c>
      <c r="R19" s="200">
        <v>0.8</v>
      </c>
      <c r="S19" s="202">
        <v>2980000</v>
      </c>
      <c r="T19" s="207">
        <v>6</v>
      </c>
      <c r="U19" s="200">
        <v>10</v>
      </c>
      <c r="V19" s="208">
        <v>60</v>
      </c>
      <c r="W19" s="206">
        <v>321940.86</v>
      </c>
      <c r="X19" s="200">
        <v>0</v>
      </c>
      <c r="Y19" s="200">
        <v>1</v>
      </c>
      <c r="Z19" s="201">
        <v>0</v>
      </c>
      <c r="AA19" s="202">
        <v>0</v>
      </c>
      <c r="AB19" s="207">
        <v>20</v>
      </c>
      <c r="AC19" s="200">
        <v>40</v>
      </c>
      <c r="AD19" s="208">
        <v>50</v>
      </c>
      <c r="AE19" s="206">
        <v>5609270.8600000003</v>
      </c>
      <c r="AF19" s="108"/>
      <c r="AG19" s="108"/>
    </row>
    <row r="20" spans="1:33" s="167" customFormat="1">
      <c r="A20" s="185" t="s">
        <v>281</v>
      </c>
      <c r="B20" s="186"/>
      <c r="C20" s="187">
        <v>8</v>
      </c>
      <c r="D20" s="188">
        <v>35</v>
      </c>
      <c r="E20" s="188">
        <v>23</v>
      </c>
      <c r="F20" s="189">
        <v>3089000</v>
      </c>
      <c r="G20" s="188">
        <v>3089</v>
      </c>
      <c r="H20" s="190">
        <v>4</v>
      </c>
      <c r="I20" s="191">
        <v>31</v>
      </c>
      <c r="J20" s="192">
        <v>12.903225806451612</v>
      </c>
      <c r="K20" s="193">
        <v>1037832</v>
      </c>
      <c r="L20" s="190">
        <v>5</v>
      </c>
      <c r="M20" s="188">
        <v>28</v>
      </c>
      <c r="N20" s="188">
        <v>18</v>
      </c>
      <c r="O20" s="194">
        <v>1020177</v>
      </c>
      <c r="P20" s="188">
        <v>20</v>
      </c>
      <c r="Q20" s="188">
        <v>75</v>
      </c>
      <c r="R20" s="188">
        <v>0.27</v>
      </c>
      <c r="S20" s="189">
        <v>8830000</v>
      </c>
      <c r="T20" s="195">
        <v>14</v>
      </c>
      <c r="U20" s="188">
        <v>28</v>
      </c>
      <c r="V20" s="196">
        <v>50</v>
      </c>
      <c r="W20" s="194">
        <v>2797977.9020000002</v>
      </c>
      <c r="X20" s="188">
        <v>25</v>
      </c>
      <c r="Y20" s="188">
        <v>58</v>
      </c>
      <c r="Z20" s="188">
        <v>43</v>
      </c>
      <c r="AA20" s="189">
        <v>13179602</v>
      </c>
      <c r="AB20" s="195">
        <v>76</v>
      </c>
      <c r="AC20" s="188">
        <v>255</v>
      </c>
      <c r="AD20" s="196">
        <v>29.803921568627452</v>
      </c>
      <c r="AE20" s="194">
        <v>29954588.902000003</v>
      </c>
      <c r="AF20" s="168"/>
      <c r="AG20" s="166"/>
    </row>
    <row r="21" spans="1:33" s="167" customFormat="1">
      <c r="A21" s="197" t="s">
        <v>282</v>
      </c>
      <c r="B21" s="198"/>
      <c r="C21" s="199">
        <v>0</v>
      </c>
      <c r="D21" s="200">
        <v>0</v>
      </c>
      <c r="E21" s="201">
        <v>0</v>
      </c>
      <c r="F21" s="202">
        <v>0</v>
      </c>
      <c r="G21" s="200">
        <v>0</v>
      </c>
      <c r="H21" s="203">
        <v>0</v>
      </c>
      <c r="I21" s="58">
        <v>0</v>
      </c>
      <c r="J21" s="204">
        <v>0</v>
      </c>
      <c r="K21" s="205">
        <v>0</v>
      </c>
      <c r="L21" s="203">
        <v>0</v>
      </c>
      <c r="M21" s="200">
        <v>2</v>
      </c>
      <c r="N21" s="200">
        <v>0</v>
      </c>
      <c r="O21" s="206">
        <v>0</v>
      </c>
      <c r="P21" s="200">
        <v>0</v>
      </c>
      <c r="Q21" s="200">
        <v>0</v>
      </c>
      <c r="R21" s="200">
        <v>0</v>
      </c>
      <c r="S21" s="202">
        <v>0</v>
      </c>
      <c r="T21" s="207">
        <v>1</v>
      </c>
      <c r="U21" s="200">
        <v>3</v>
      </c>
      <c r="V21" s="208">
        <v>33.333333333333336</v>
      </c>
      <c r="W21" s="206">
        <v>400223.04</v>
      </c>
      <c r="X21" s="200">
        <v>0</v>
      </c>
      <c r="Y21" s="200">
        <v>1</v>
      </c>
      <c r="Z21" s="201">
        <v>0</v>
      </c>
      <c r="AA21" s="202">
        <v>0</v>
      </c>
      <c r="AB21" s="207">
        <v>1</v>
      </c>
      <c r="AC21" s="200">
        <v>6</v>
      </c>
      <c r="AD21" s="208">
        <v>16.666666666666668</v>
      </c>
      <c r="AE21" s="206">
        <v>400223.04</v>
      </c>
      <c r="AF21" s="108"/>
      <c r="AG21" s="108"/>
    </row>
    <row r="22" spans="1:33" s="167" customFormat="1">
      <c r="A22" s="197" t="s">
        <v>719</v>
      </c>
      <c r="B22" s="198"/>
      <c r="C22" s="199">
        <v>0</v>
      </c>
      <c r="D22" s="200">
        <v>0</v>
      </c>
      <c r="E22" s="201">
        <v>0</v>
      </c>
      <c r="F22" s="202">
        <v>0</v>
      </c>
      <c r="G22" s="200">
        <v>0</v>
      </c>
      <c r="H22" s="203">
        <v>0</v>
      </c>
      <c r="I22" s="58">
        <v>0</v>
      </c>
      <c r="J22" s="204">
        <v>0</v>
      </c>
      <c r="K22" s="205">
        <v>0</v>
      </c>
      <c r="L22" s="203">
        <v>0</v>
      </c>
      <c r="M22" s="200">
        <v>0</v>
      </c>
      <c r="N22" s="200">
        <v>0</v>
      </c>
      <c r="O22" s="206">
        <v>0</v>
      </c>
      <c r="P22" s="200">
        <v>0</v>
      </c>
      <c r="Q22" s="200">
        <v>0</v>
      </c>
      <c r="R22" s="200">
        <v>0</v>
      </c>
      <c r="S22" s="202">
        <v>0</v>
      </c>
      <c r="T22" s="207">
        <v>0</v>
      </c>
      <c r="U22" s="200">
        <v>0</v>
      </c>
      <c r="V22" s="208">
        <v>0</v>
      </c>
      <c r="W22" s="206">
        <v>0</v>
      </c>
      <c r="X22" s="200">
        <v>0</v>
      </c>
      <c r="Y22" s="200">
        <v>1</v>
      </c>
      <c r="Z22" s="201">
        <v>0</v>
      </c>
      <c r="AA22" s="202">
        <v>0</v>
      </c>
      <c r="AB22" s="207">
        <v>0</v>
      </c>
      <c r="AC22" s="200">
        <v>1</v>
      </c>
      <c r="AD22" s="208">
        <v>0</v>
      </c>
      <c r="AE22" s="206">
        <v>0</v>
      </c>
      <c r="AF22" s="108"/>
      <c r="AG22" s="108"/>
    </row>
    <row r="23" spans="1:33" s="167" customFormat="1">
      <c r="A23" s="197" t="s">
        <v>283</v>
      </c>
      <c r="B23" s="198"/>
      <c r="C23" s="199">
        <v>0</v>
      </c>
      <c r="D23" s="200">
        <v>0</v>
      </c>
      <c r="E23" s="201">
        <v>0</v>
      </c>
      <c r="F23" s="202">
        <v>0</v>
      </c>
      <c r="G23" s="200">
        <v>0</v>
      </c>
      <c r="H23" s="203">
        <v>0</v>
      </c>
      <c r="I23" s="58">
        <v>3</v>
      </c>
      <c r="J23" s="204">
        <v>0</v>
      </c>
      <c r="K23" s="205">
        <v>0</v>
      </c>
      <c r="L23" s="203">
        <v>0</v>
      </c>
      <c r="M23" s="200">
        <v>4</v>
      </c>
      <c r="N23" s="200">
        <v>0</v>
      </c>
      <c r="O23" s="206">
        <v>0</v>
      </c>
      <c r="P23" s="200">
        <v>0</v>
      </c>
      <c r="Q23" s="200">
        <v>1</v>
      </c>
      <c r="R23" s="200">
        <v>0</v>
      </c>
      <c r="S23" s="202">
        <v>0</v>
      </c>
      <c r="T23" s="207">
        <v>1</v>
      </c>
      <c r="U23" s="200">
        <v>3</v>
      </c>
      <c r="V23" s="208">
        <v>33.333333333333336</v>
      </c>
      <c r="W23" s="206">
        <v>15360.736000000001</v>
      </c>
      <c r="X23" s="200">
        <v>0</v>
      </c>
      <c r="Y23" s="200">
        <v>0</v>
      </c>
      <c r="Z23" s="201">
        <v>0</v>
      </c>
      <c r="AA23" s="202">
        <v>0</v>
      </c>
      <c r="AB23" s="207">
        <v>1</v>
      </c>
      <c r="AC23" s="200">
        <v>11</v>
      </c>
      <c r="AD23" s="208">
        <v>9.0909090909090917</v>
      </c>
      <c r="AE23" s="206">
        <v>15360.736000000001</v>
      </c>
      <c r="AF23" s="108"/>
      <c r="AG23" s="108"/>
    </row>
    <row r="24" spans="1:33" s="167" customFormat="1">
      <c r="A24" s="197" t="s">
        <v>284</v>
      </c>
      <c r="B24" s="198"/>
      <c r="C24" s="199">
        <v>1</v>
      </c>
      <c r="D24" s="200">
        <v>2</v>
      </c>
      <c r="E24" s="201">
        <v>50</v>
      </c>
      <c r="F24" s="202">
        <v>461000</v>
      </c>
      <c r="G24" s="200">
        <v>461</v>
      </c>
      <c r="H24" s="203">
        <v>0</v>
      </c>
      <c r="I24" s="58">
        <v>1</v>
      </c>
      <c r="J24" s="204">
        <v>0</v>
      </c>
      <c r="K24" s="205">
        <v>0</v>
      </c>
      <c r="L24" s="203">
        <v>0</v>
      </c>
      <c r="M24" s="200">
        <v>6</v>
      </c>
      <c r="N24" s="200">
        <v>0</v>
      </c>
      <c r="O24" s="206">
        <v>0</v>
      </c>
      <c r="P24" s="200">
        <v>0</v>
      </c>
      <c r="Q24" s="200">
        <v>1</v>
      </c>
      <c r="R24" s="200">
        <v>0</v>
      </c>
      <c r="S24" s="202">
        <v>0</v>
      </c>
      <c r="T24" s="207">
        <v>0</v>
      </c>
      <c r="U24" s="200">
        <v>4</v>
      </c>
      <c r="V24" s="208">
        <v>0</v>
      </c>
      <c r="W24" s="206">
        <v>0</v>
      </c>
      <c r="X24" s="200">
        <v>1</v>
      </c>
      <c r="Y24" s="200">
        <v>5</v>
      </c>
      <c r="Z24" s="201">
        <v>20</v>
      </c>
      <c r="AA24" s="202">
        <v>495364</v>
      </c>
      <c r="AB24" s="207">
        <v>2</v>
      </c>
      <c r="AC24" s="200">
        <v>19</v>
      </c>
      <c r="AD24" s="208">
        <v>10.526315789473685</v>
      </c>
      <c r="AE24" s="206">
        <v>956364</v>
      </c>
      <c r="AF24" s="108"/>
      <c r="AG24" s="108"/>
    </row>
    <row r="25" spans="1:33" s="167" customFormat="1">
      <c r="A25" s="197" t="s">
        <v>285</v>
      </c>
      <c r="B25" s="198"/>
      <c r="C25" s="199">
        <v>0</v>
      </c>
      <c r="D25" s="200">
        <v>2</v>
      </c>
      <c r="E25" s="201">
        <v>0</v>
      </c>
      <c r="F25" s="202">
        <v>0</v>
      </c>
      <c r="G25" s="200">
        <v>0</v>
      </c>
      <c r="H25" s="203">
        <v>0</v>
      </c>
      <c r="I25" s="58">
        <v>2</v>
      </c>
      <c r="J25" s="204">
        <v>0</v>
      </c>
      <c r="K25" s="205">
        <v>0</v>
      </c>
      <c r="L25" s="203">
        <v>0</v>
      </c>
      <c r="M25" s="200">
        <v>6</v>
      </c>
      <c r="N25" s="200">
        <v>0</v>
      </c>
      <c r="O25" s="206">
        <v>0</v>
      </c>
      <c r="P25" s="200">
        <v>0</v>
      </c>
      <c r="Q25" s="200">
        <v>0</v>
      </c>
      <c r="R25" s="200">
        <v>0</v>
      </c>
      <c r="S25" s="202">
        <v>0</v>
      </c>
      <c r="T25" s="207">
        <v>4</v>
      </c>
      <c r="U25" s="200">
        <v>7</v>
      </c>
      <c r="V25" s="208">
        <v>57.142857142857146</v>
      </c>
      <c r="W25" s="206">
        <v>406401.23199999996</v>
      </c>
      <c r="X25" s="200">
        <v>3</v>
      </c>
      <c r="Y25" s="200">
        <v>6</v>
      </c>
      <c r="Z25" s="201">
        <v>50</v>
      </c>
      <c r="AA25" s="202">
        <v>533985</v>
      </c>
      <c r="AB25" s="207">
        <v>7</v>
      </c>
      <c r="AC25" s="200">
        <v>23</v>
      </c>
      <c r="AD25" s="208">
        <v>30.434782608695652</v>
      </c>
      <c r="AE25" s="206">
        <v>940386.23199999996</v>
      </c>
      <c r="AF25" s="108"/>
      <c r="AG25" s="108"/>
    </row>
    <row r="26" spans="1:33" s="167" customFormat="1">
      <c r="A26" s="185" t="s">
        <v>286</v>
      </c>
      <c r="B26" s="186"/>
      <c r="C26" s="187">
        <v>19</v>
      </c>
      <c r="D26" s="188">
        <v>54</v>
      </c>
      <c r="E26" s="188">
        <v>35</v>
      </c>
      <c r="F26" s="189">
        <v>6442000</v>
      </c>
      <c r="G26" s="188">
        <v>6442</v>
      </c>
      <c r="H26" s="190">
        <v>20</v>
      </c>
      <c r="I26" s="191">
        <v>71</v>
      </c>
      <c r="J26" s="192">
        <v>28.169014084507044</v>
      </c>
      <c r="K26" s="193">
        <v>5428668</v>
      </c>
      <c r="L26" s="190">
        <v>1</v>
      </c>
      <c r="M26" s="188">
        <v>12</v>
      </c>
      <c r="N26" s="188">
        <v>8</v>
      </c>
      <c r="O26" s="194">
        <v>321700</v>
      </c>
      <c r="P26" s="188">
        <v>24</v>
      </c>
      <c r="Q26" s="188">
        <v>78</v>
      </c>
      <c r="R26" s="188">
        <v>0.31</v>
      </c>
      <c r="S26" s="189">
        <v>13930000</v>
      </c>
      <c r="T26" s="195">
        <v>6</v>
      </c>
      <c r="U26" s="188">
        <v>17</v>
      </c>
      <c r="V26" s="196">
        <v>35.294117647058826</v>
      </c>
      <c r="W26" s="194">
        <v>271106.19799999997</v>
      </c>
      <c r="X26" s="188">
        <v>29</v>
      </c>
      <c r="Y26" s="188">
        <v>57</v>
      </c>
      <c r="Z26" s="188">
        <v>51</v>
      </c>
      <c r="AA26" s="189">
        <v>10213850</v>
      </c>
      <c r="AB26" s="195">
        <v>99</v>
      </c>
      <c r="AC26" s="188">
        <v>289</v>
      </c>
      <c r="AD26" s="196">
        <v>34.256055363321799</v>
      </c>
      <c r="AE26" s="194">
        <v>36607324.197999999</v>
      </c>
      <c r="AF26" s="168"/>
      <c r="AG26" s="166"/>
    </row>
    <row r="27" spans="1:33" s="167" customFormat="1">
      <c r="A27" s="197" t="s">
        <v>712</v>
      </c>
      <c r="B27" s="198"/>
      <c r="C27" s="199">
        <v>0</v>
      </c>
      <c r="D27" s="200">
        <v>0</v>
      </c>
      <c r="E27" s="201">
        <v>0</v>
      </c>
      <c r="F27" s="202">
        <v>0</v>
      </c>
      <c r="G27" s="200">
        <v>0</v>
      </c>
      <c r="H27" s="203">
        <v>0</v>
      </c>
      <c r="I27" s="58">
        <v>0</v>
      </c>
      <c r="J27" s="204">
        <v>0</v>
      </c>
      <c r="K27" s="205">
        <v>0</v>
      </c>
      <c r="L27" s="203">
        <v>0</v>
      </c>
      <c r="M27" s="200">
        <v>0</v>
      </c>
      <c r="N27" s="200">
        <v>0</v>
      </c>
      <c r="O27" s="206">
        <v>0</v>
      </c>
      <c r="P27" s="200">
        <v>0</v>
      </c>
      <c r="Q27" s="200">
        <v>0</v>
      </c>
      <c r="R27" s="200">
        <v>0</v>
      </c>
      <c r="S27" s="202">
        <v>0</v>
      </c>
      <c r="T27" s="207">
        <v>3</v>
      </c>
      <c r="U27" s="200">
        <v>8</v>
      </c>
      <c r="V27" s="208">
        <v>37.5</v>
      </c>
      <c r="W27" s="206">
        <v>699751.38399999996</v>
      </c>
      <c r="X27" s="200">
        <v>0</v>
      </c>
      <c r="Y27" s="200">
        <v>0</v>
      </c>
      <c r="Z27" s="201">
        <v>0</v>
      </c>
      <c r="AA27" s="202">
        <v>0</v>
      </c>
      <c r="AB27" s="207">
        <v>3</v>
      </c>
      <c r="AC27" s="200">
        <v>8</v>
      </c>
      <c r="AD27" s="208">
        <v>37.5</v>
      </c>
      <c r="AE27" s="206">
        <v>699751.38399999996</v>
      </c>
      <c r="AF27" s="108"/>
      <c r="AG27" s="108"/>
    </row>
    <row r="28" spans="1:33" s="167" customFormat="1">
      <c r="A28" s="197" t="s">
        <v>287</v>
      </c>
      <c r="B28" s="198"/>
      <c r="C28" s="199">
        <v>0</v>
      </c>
      <c r="D28" s="200">
        <v>6</v>
      </c>
      <c r="E28" s="201">
        <v>0</v>
      </c>
      <c r="F28" s="202">
        <v>0</v>
      </c>
      <c r="G28" s="200">
        <v>0</v>
      </c>
      <c r="H28" s="203">
        <v>0</v>
      </c>
      <c r="I28" s="58">
        <v>4</v>
      </c>
      <c r="J28" s="204">
        <v>0</v>
      </c>
      <c r="K28" s="205">
        <v>0</v>
      </c>
      <c r="L28" s="203">
        <v>0</v>
      </c>
      <c r="M28" s="200">
        <v>6</v>
      </c>
      <c r="N28" s="200">
        <v>0</v>
      </c>
      <c r="O28" s="206">
        <v>0</v>
      </c>
      <c r="P28" s="200">
        <v>0</v>
      </c>
      <c r="Q28" s="200">
        <v>2</v>
      </c>
      <c r="R28" s="200">
        <v>0</v>
      </c>
      <c r="S28" s="202">
        <v>0</v>
      </c>
      <c r="T28" s="207">
        <v>3</v>
      </c>
      <c r="U28" s="200">
        <v>6</v>
      </c>
      <c r="V28" s="208">
        <v>50</v>
      </c>
      <c r="W28" s="206">
        <v>138805.80799999999</v>
      </c>
      <c r="X28" s="200">
        <v>7</v>
      </c>
      <c r="Y28" s="200">
        <v>21</v>
      </c>
      <c r="Z28" s="201">
        <v>33</v>
      </c>
      <c r="AA28" s="202">
        <v>613948</v>
      </c>
      <c r="AB28" s="207">
        <v>10</v>
      </c>
      <c r="AC28" s="200">
        <v>45</v>
      </c>
      <c r="AD28" s="208">
        <v>22.222222222222221</v>
      </c>
      <c r="AE28" s="206">
        <v>752753.80799999996</v>
      </c>
      <c r="AF28" s="108"/>
      <c r="AG28" s="108"/>
    </row>
    <row r="29" spans="1:33" s="167" customFormat="1">
      <c r="A29" s="197" t="s">
        <v>288</v>
      </c>
      <c r="B29" s="198"/>
      <c r="C29" s="199">
        <v>0</v>
      </c>
      <c r="D29" s="200">
        <v>0</v>
      </c>
      <c r="E29" s="201">
        <v>0</v>
      </c>
      <c r="F29" s="202">
        <v>0</v>
      </c>
      <c r="G29" s="200">
        <v>0</v>
      </c>
      <c r="H29" s="203">
        <v>0</v>
      </c>
      <c r="I29" s="58">
        <v>0</v>
      </c>
      <c r="J29" s="204">
        <v>0</v>
      </c>
      <c r="K29" s="205">
        <v>0</v>
      </c>
      <c r="L29" s="203">
        <v>0</v>
      </c>
      <c r="M29" s="200">
        <v>1</v>
      </c>
      <c r="N29" s="200">
        <v>0</v>
      </c>
      <c r="O29" s="206">
        <v>0</v>
      </c>
      <c r="P29" s="200">
        <v>0</v>
      </c>
      <c r="Q29" s="200">
        <v>0</v>
      </c>
      <c r="R29" s="200">
        <v>0</v>
      </c>
      <c r="S29" s="202">
        <v>0</v>
      </c>
      <c r="T29" s="207">
        <v>0</v>
      </c>
      <c r="U29" s="200">
        <v>0</v>
      </c>
      <c r="V29" s="208">
        <v>0</v>
      </c>
      <c r="W29" s="206">
        <v>0</v>
      </c>
      <c r="X29" s="200">
        <v>0</v>
      </c>
      <c r="Y29" s="200">
        <v>0</v>
      </c>
      <c r="Z29" s="201">
        <v>0</v>
      </c>
      <c r="AA29" s="202">
        <v>0</v>
      </c>
      <c r="AB29" s="207">
        <v>0</v>
      </c>
      <c r="AC29" s="200">
        <v>1</v>
      </c>
      <c r="AD29" s="208">
        <v>0</v>
      </c>
      <c r="AE29" s="206">
        <v>0</v>
      </c>
      <c r="AF29" s="108"/>
      <c r="AG29" s="108"/>
    </row>
    <row r="30" spans="1:33" s="167" customFormat="1">
      <c r="A30" s="185" t="s">
        <v>289</v>
      </c>
      <c r="B30" s="186"/>
      <c r="C30" s="187">
        <v>31</v>
      </c>
      <c r="D30" s="188">
        <v>85</v>
      </c>
      <c r="E30" s="188">
        <v>36</v>
      </c>
      <c r="F30" s="189">
        <v>11543000</v>
      </c>
      <c r="G30" s="188">
        <v>11543</v>
      </c>
      <c r="H30" s="190">
        <v>16</v>
      </c>
      <c r="I30" s="191">
        <v>68</v>
      </c>
      <c r="J30" s="192">
        <v>23.529411764705884</v>
      </c>
      <c r="K30" s="193">
        <v>2870887</v>
      </c>
      <c r="L30" s="190">
        <v>6</v>
      </c>
      <c r="M30" s="188">
        <v>16</v>
      </c>
      <c r="N30" s="188">
        <v>38</v>
      </c>
      <c r="O30" s="194">
        <v>1276409</v>
      </c>
      <c r="P30" s="188">
        <v>29</v>
      </c>
      <c r="Q30" s="188">
        <v>107</v>
      </c>
      <c r="R30" s="188">
        <v>0.27</v>
      </c>
      <c r="S30" s="189">
        <v>23190000</v>
      </c>
      <c r="T30" s="195">
        <v>10</v>
      </c>
      <c r="U30" s="188">
        <v>19</v>
      </c>
      <c r="V30" s="196">
        <v>52.631578947368418</v>
      </c>
      <c r="W30" s="194">
        <v>1172486.5839999998</v>
      </c>
      <c r="X30" s="188">
        <v>44</v>
      </c>
      <c r="Y30" s="188">
        <v>76</v>
      </c>
      <c r="Z30" s="188">
        <v>57.999999999999993</v>
      </c>
      <c r="AA30" s="189">
        <v>16167026</v>
      </c>
      <c r="AB30" s="195">
        <v>136</v>
      </c>
      <c r="AC30" s="188">
        <v>371</v>
      </c>
      <c r="AD30" s="196">
        <v>36.657681940700812</v>
      </c>
      <c r="AE30" s="194">
        <v>56219808.583999999</v>
      </c>
      <c r="AF30" s="169"/>
      <c r="AG30" s="166"/>
    </row>
    <row r="31" spans="1:33" s="167" customFormat="1">
      <c r="A31" s="197" t="s">
        <v>290</v>
      </c>
      <c r="B31" s="198"/>
      <c r="C31" s="199">
        <v>0</v>
      </c>
      <c r="D31" s="200">
        <v>0</v>
      </c>
      <c r="E31" s="201">
        <v>0</v>
      </c>
      <c r="F31" s="202">
        <v>0</v>
      </c>
      <c r="G31" s="200">
        <v>0</v>
      </c>
      <c r="H31" s="203">
        <v>0</v>
      </c>
      <c r="I31" s="58">
        <v>1</v>
      </c>
      <c r="J31" s="204">
        <v>0</v>
      </c>
      <c r="K31" s="205">
        <v>0</v>
      </c>
      <c r="L31" s="203">
        <v>0</v>
      </c>
      <c r="M31" s="200">
        <v>3</v>
      </c>
      <c r="N31" s="200">
        <v>0</v>
      </c>
      <c r="O31" s="206">
        <v>0</v>
      </c>
      <c r="P31" s="200">
        <v>0</v>
      </c>
      <c r="Q31" s="200">
        <v>0</v>
      </c>
      <c r="R31" s="200">
        <v>0</v>
      </c>
      <c r="S31" s="202">
        <v>0</v>
      </c>
      <c r="T31" s="207">
        <v>0</v>
      </c>
      <c r="U31" s="200">
        <v>0</v>
      </c>
      <c r="V31" s="208">
        <v>0</v>
      </c>
      <c r="W31" s="206">
        <v>0</v>
      </c>
      <c r="X31" s="200">
        <v>0</v>
      </c>
      <c r="Y31" s="200">
        <v>0</v>
      </c>
      <c r="Z31" s="201">
        <v>0</v>
      </c>
      <c r="AA31" s="202">
        <v>0</v>
      </c>
      <c r="AB31" s="207">
        <v>0</v>
      </c>
      <c r="AC31" s="200">
        <v>4</v>
      </c>
      <c r="AD31" s="208">
        <v>0</v>
      </c>
      <c r="AE31" s="206">
        <v>0</v>
      </c>
      <c r="AF31" s="108"/>
      <c r="AG31" s="108"/>
    </row>
    <row r="32" spans="1:33" s="167" customFormat="1">
      <c r="A32" s="185" t="s">
        <v>365</v>
      </c>
      <c r="B32" s="186"/>
      <c r="C32" s="187">
        <v>11</v>
      </c>
      <c r="D32" s="188">
        <v>31</v>
      </c>
      <c r="E32" s="188">
        <v>35</v>
      </c>
      <c r="F32" s="189">
        <v>3411000</v>
      </c>
      <c r="G32" s="188">
        <v>3411</v>
      </c>
      <c r="H32" s="190">
        <v>10</v>
      </c>
      <c r="I32" s="191">
        <v>33</v>
      </c>
      <c r="J32" s="192">
        <v>30.303030303030305</v>
      </c>
      <c r="K32" s="193">
        <v>1741755</v>
      </c>
      <c r="L32" s="190">
        <v>0</v>
      </c>
      <c r="M32" s="188">
        <v>7</v>
      </c>
      <c r="N32" s="188">
        <v>0</v>
      </c>
      <c r="O32" s="194">
        <v>0</v>
      </c>
      <c r="P32" s="188">
        <v>7</v>
      </c>
      <c r="Q32" s="188">
        <v>37</v>
      </c>
      <c r="R32" s="188">
        <v>0.19</v>
      </c>
      <c r="S32" s="189">
        <v>4750000</v>
      </c>
      <c r="T32" s="195">
        <v>6</v>
      </c>
      <c r="U32" s="188">
        <v>10</v>
      </c>
      <c r="V32" s="196">
        <v>60</v>
      </c>
      <c r="W32" s="194">
        <v>1510874.672</v>
      </c>
      <c r="X32" s="188">
        <v>20</v>
      </c>
      <c r="Y32" s="188">
        <v>38</v>
      </c>
      <c r="Z32" s="188">
        <v>53</v>
      </c>
      <c r="AA32" s="189">
        <v>4739287</v>
      </c>
      <c r="AB32" s="195">
        <v>54</v>
      </c>
      <c r="AC32" s="188">
        <v>156</v>
      </c>
      <c r="AD32" s="196">
        <v>34.615384615384613</v>
      </c>
      <c r="AE32" s="194">
        <v>16152916.672</v>
      </c>
      <c r="AF32" s="168"/>
      <c r="AG32" s="166"/>
    </row>
    <row r="33" spans="1:33" s="167" customFormat="1">
      <c r="A33" s="197" t="s">
        <v>659</v>
      </c>
      <c r="B33" s="198"/>
      <c r="C33" s="199">
        <v>0</v>
      </c>
      <c r="D33" s="200">
        <v>0</v>
      </c>
      <c r="E33" s="201">
        <v>0</v>
      </c>
      <c r="F33" s="202">
        <v>0</v>
      </c>
      <c r="G33" s="200">
        <v>0</v>
      </c>
      <c r="H33" s="203">
        <v>0</v>
      </c>
      <c r="I33" s="58">
        <v>0</v>
      </c>
      <c r="J33" s="204">
        <v>0</v>
      </c>
      <c r="K33" s="205">
        <v>0</v>
      </c>
      <c r="L33" s="203">
        <v>0</v>
      </c>
      <c r="M33" s="200">
        <v>0</v>
      </c>
      <c r="N33" s="200">
        <v>0</v>
      </c>
      <c r="O33" s="206">
        <v>0</v>
      </c>
      <c r="P33" s="200">
        <v>0</v>
      </c>
      <c r="Q33" s="200">
        <v>1</v>
      </c>
      <c r="R33" s="200">
        <v>0</v>
      </c>
      <c r="S33" s="202">
        <v>0</v>
      </c>
      <c r="T33" s="207">
        <v>0</v>
      </c>
      <c r="U33" s="200">
        <v>1</v>
      </c>
      <c r="V33" s="208">
        <v>0</v>
      </c>
      <c r="W33" s="206">
        <v>0</v>
      </c>
      <c r="X33" s="200">
        <v>0</v>
      </c>
      <c r="Y33" s="200">
        <v>0</v>
      </c>
      <c r="Z33" s="201">
        <v>0</v>
      </c>
      <c r="AA33" s="202">
        <v>0</v>
      </c>
      <c r="AB33" s="207">
        <v>0</v>
      </c>
      <c r="AC33" s="200">
        <v>2</v>
      </c>
      <c r="AD33" s="208">
        <v>0</v>
      </c>
      <c r="AE33" s="206">
        <v>0</v>
      </c>
      <c r="AF33" s="108"/>
      <c r="AG33" s="108"/>
    </row>
    <row r="34" spans="1:33" s="167" customFormat="1">
      <c r="A34" s="198" t="s">
        <v>291</v>
      </c>
      <c r="B34" s="198"/>
      <c r="C34" s="199">
        <v>0</v>
      </c>
      <c r="D34" s="200">
        <v>0</v>
      </c>
      <c r="E34" s="201">
        <v>0</v>
      </c>
      <c r="F34" s="202">
        <v>0</v>
      </c>
      <c r="G34" s="200">
        <v>0</v>
      </c>
      <c r="H34" s="203">
        <v>0</v>
      </c>
      <c r="I34" s="58">
        <v>0</v>
      </c>
      <c r="J34" s="204">
        <v>0</v>
      </c>
      <c r="K34" s="205">
        <v>0</v>
      </c>
      <c r="L34" s="203">
        <v>0</v>
      </c>
      <c r="M34" s="200">
        <v>1</v>
      </c>
      <c r="N34" s="200">
        <v>0</v>
      </c>
      <c r="O34" s="206">
        <v>0</v>
      </c>
      <c r="P34" s="200">
        <v>0</v>
      </c>
      <c r="Q34" s="200">
        <v>0</v>
      </c>
      <c r="R34" s="200">
        <v>0</v>
      </c>
      <c r="S34" s="202">
        <v>0</v>
      </c>
      <c r="T34" s="207">
        <v>1</v>
      </c>
      <c r="U34" s="200">
        <v>6</v>
      </c>
      <c r="V34" s="208">
        <v>16.666666666666668</v>
      </c>
      <c r="W34" s="206">
        <v>79978.880000000005</v>
      </c>
      <c r="X34" s="200">
        <v>1</v>
      </c>
      <c r="Y34" s="200">
        <v>2</v>
      </c>
      <c r="Z34" s="201">
        <v>50</v>
      </c>
      <c r="AA34" s="202">
        <v>100067</v>
      </c>
      <c r="AB34" s="207">
        <v>2</v>
      </c>
      <c r="AC34" s="200">
        <v>9</v>
      </c>
      <c r="AD34" s="208">
        <v>22.222222222222221</v>
      </c>
      <c r="AE34" s="206">
        <v>180045.88</v>
      </c>
      <c r="AF34" s="108"/>
      <c r="AG34" s="108"/>
    </row>
    <row r="35" spans="1:33">
      <c r="A35" s="197" t="s">
        <v>739</v>
      </c>
      <c r="B35" s="198"/>
      <c r="C35" s="199">
        <v>0</v>
      </c>
      <c r="D35" s="200">
        <v>0</v>
      </c>
      <c r="E35" s="201">
        <v>0</v>
      </c>
      <c r="F35" s="202">
        <v>0</v>
      </c>
      <c r="G35" s="200">
        <v>0</v>
      </c>
      <c r="H35" s="203">
        <v>0</v>
      </c>
      <c r="I35" s="58">
        <v>0</v>
      </c>
      <c r="J35" s="204">
        <v>0</v>
      </c>
      <c r="K35" s="205">
        <v>0</v>
      </c>
      <c r="L35" s="203">
        <v>0</v>
      </c>
      <c r="M35" s="200">
        <v>0</v>
      </c>
      <c r="N35" s="200">
        <v>0</v>
      </c>
      <c r="O35" s="206">
        <v>0</v>
      </c>
      <c r="P35" s="200">
        <v>0</v>
      </c>
      <c r="Q35" s="200">
        <v>0</v>
      </c>
      <c r="R35" s="200">
        <v>0</v>
      </c>
      <c r="S35" s="202">
        <v>0</v>
      </c>
      <c r="T35" s="207">
        <v>0</v>
      </c>
      <c r="U35" s="200">
        <v>0</v>
      </c>
      <c r="V35" s="208">
        <v>0</v>
      </c>
      <c r="W35" s="206">
        <v>0</v>
      </c>
      <c r="X35" s="200">
        <v>0</v>
      </c>
      <c r="Y35" s="200">
        <v>0</v>
      </c>
      <c r="Z35" s="201">
        <v>0</v>
      </c>
      <c r="AA35" s="202">
        <v>0</v>
      </c>
      <c r="AB35" s="207">
        <v>0</v>
      </c>
      <c r="AC35" s="200">
        <v>0</v>
      </c>
      <c r="AD35" s="208"/>
      <c r="AE35" s="206">
        <v>0</v>
      </c>
    </row>
    <row r="36" spans="1:33">
      <c r="A36" s="197" t="s">
        <v>699</v>
      </c>
      <c r="B36" s="198"/>
      <c r="C36" s="199">
        <v>0</v>
      </c>
      <c r="D36" s="200">
        <v>0</v>
      </c>
      <c r="E36" s="201">
        <v>0</v>
      </c>
      <c r="F36" s="202">
        <v>0</v>
      </c>
      <c r="G36" s="200">
        <v>0</v>
      </c>
      <c r="H36" s="203">
        <v>0</v>
      </c>
      <c r="I36" s="58">
        <v>0</v>
      </c>
      <c r="J36" s="204">
        <v>0</v>
      </c>
      <c r="K36" s="205">
        <v>0</v>
      </c>
      <c r="L36" s="203">
        <v>0</v>
      </c>
      <c r="M36" s="200">
        <v>0</v>
      </c>
      <c r="N36" s="200">
        <v>0</v>
      </c>
      <c r="O36" s="206">
        <v>0</v>
      </c>
      <c r="P36" s="200">
        <v>0</v>
      </c>
      <c r="Q36" s="200">
        <v>0</v>
      </c>
      <c r="R36" s="200">
        <v>0</v>
      </c>
      <c r="S36" s="202">
        <v>0</v>
      </c>
      <c r="T36" s="207">
        <v>0</v>
      </c>
      <c r="U36" s="200">
        <v>2</v>
      </c>
      <c r="V36" s="208">
        <v>0</v>
      </c>
      <c r="W36" s="206">
        <v>0</v>
      </c>
      <c r="X36" s="200">
        <v>0</v>
      </c>
      <c r="Y36" s="200">
        <v>0</v>
      </c>
      <c r="Z36" s="201">
        <v>0</v>
      </c>
      <c r="AA36" s="202">
        <v>0</v>
      </c>
      <c r="AB36" s="207">
        <v>0</v>
      </c>
      <c r="AC36" s="200">
        <v>2</v>
      </c>
      <c r="AD36" s="208">
        <v>0</v>
      </c>
      <c r="AE36" s="206">
        <v>0</v>
      </c>
    </row>
    <row r="37" spans="1:33">
      <c r="A37" s="197" t="s">
        <v>722</v>
      </c>
      <c r="B37" s="198"/>
      <c r="C37" s="199">
        <v>0</v>
      </c>
      <c r="D37" s="200">
        <v>0</v>
      </c>
      <c r="E37" s="201">
        <v>0</v>
      </c>
      <c r="F37" s="202">
        <v>0</v>
      </c>
      <c r="G37" s="200">
        <v>0</v>
      </c>
      <c r="H37" s="203">
        <v>0</v>
      </c>
      <c r="I37" s="58">
        <v>0</v>
      </c>
      <c r="J37" s="204">
        <v>0</v>
      </c>
      <c r="K37" s="205">
        <v>0</v>
      </c>
      <c r="L37" s="203">
        <v>0</v>
      </c>
      <c r="M37" s="200">
        <v>0</v>
      </c>
      <c r="N37" s="200">
        <v>0</v>
      </c>
      <c r="O37" s="206">
        <v>0</v>
      </c>
      <c r="P37" s="200">
        <v>0</v>
      </c>
      <c r="Q37" s="200">
        <v>0</v>
      </c>
      <c r="R37" s="200">
        <v>0</v>
      </c>
      <c r="S37" s="202">
        <v>0</v>
      </c>
      <c r="T37" s="207">
        <v>0</v>
      </c>
      <c r="U37" s="200">
        <v>0</v>
      </c>
      <c r="V37" s="208">
        <v>0</v>
      </c>
      <c r="W37" s="206">
        <v>0</v>
      </c>
      <c r="X37" s="200">
        <v>0</v>
      </c>
      <c r="Y37" s="200">
        <v>0</v>
      </c>
      <c r="Z37" s="201">
        <v>0</v>
      </c>
      <c r="AA37" s="202">
        <v>0</v>
      </c>
      <c r="AB37" s="207">
        <v>0</v>
      </c>
      <c r="AC37" s="200">
        <v>0</v>
      </c>
      <c r="AD37" s="208"/>
      <c r="AE37" s="206">
        <v>0</v>
      </c>
    </row>
    <row r="38" spans="1:33">
      <c r="A38" s="197" t="s">
        <v>292</v>
      </c>
      <c r="B38" s="198"/>
      <c r="C38" s="199">
        <v>0</v>
      </c>
      <c r="D38" s="200">
        <v>1</v>
      </c>
      <c r="E38" s="201">
        <v>0</v>
      </c>
      <c r="F38" s="202">
        <v>0</v>
      </c>
      <c r="G38" s="200">
        <v>0</v>
      </c>
      <c r="H38" s="203">
        <v>0</v>
      </c>
      <c r="I38" s="58">
        <v>0</v>
      </c>
      <c r="J38" s="204">
        <v>0</v>
      </c>
      <c r="K38" s="205">
        <v>0</v>
      </c>
      <c r="L38" s="203">
        <v>2</v>
      </c>
      <c r="M38" s="200">
        <v>12</v>
      </c>
      <c r="N38" s="200">
        <v>17</v>
      </c>
      <c r="O38" s="206">
        <v>297518</v>
      </c>
      <c r="P38" s="200">
        <v>0</v>
      </c>
      <c r="Q38" s="200">
        <v>1</v>
      </c>
      <c r="R38" s="200">
        <v>0</v>
      </c>
      <c r="S38" s="202">
        <v>0</v>
      </c>
      <c r="T38" s="207">
        <v>0</v>
      </c>
      <c r="U38" s="200">
        <v>1</v>
      </c>
      <c r="V38" s="208">
        <v>0</v>
      </c>
      <c r="W38" s="206">
        <v>0</v>
      </c>
      <c r="X38" s="200">
        <v>8</v>
      </c>
      <c r="Y38" s="200">
        <v>15</v>
      </c>
      <c r="Z38" s="201">
        <v>53</v>
      </c>
      <c r="AA38" s="202">
        <v>1332396</v>
      </c>
      <c r="AB38" s="207">
        <v>10</v>
      </c>
      <c r="AC38" s="200">
        <v>30</v>
      </c>
      <c r="AD38" s="208">
        <v>33.333333333333336</v>
      </c>
      <c r="AE38" s="206">
        <v>1629914</v>
      </c>
    </row>
    <row r="39" spans="1:33">
      <c r="A39" s="197" t="s">
        <v>736</v>
      </c>
      <c r="B39" s="198"/>
      <c r="C39" s="199">
        <v>0</v>
      </c>
      <c r="D39" s="200">
        <v>0</v>
      </c>
      <c r="E39" s="201">
        <v>0</v>
      </c>
      <c r="F39" s="202">
        <v>0</v>
      </c>
      <c r="G39" s="200">
        <v>0</v>
      </c>
      <c r="H39" s="203">
        <v>0</v>
      </c>
      <c r="I39" s="58">
        <v>0</v>
      </c>
      <c r="J39" s="204">
        <v>0</v>
      </c>
      <c r="K39" s="205">
        <v>0</v>
      </c>
      <c r="L39" s="203">
        <v>0</v>
      </c>
      <c r="M39" s="200">
        <v>0</v>
      </c>
      <c r="N39" s="200">
        <v>0</v>
      </c>
      <c r="O39" s="206">
        <v>0</v>
      </c>
      <c r="P39" s="200">
        <v>0</v>
      </c>
      <c r="Q39" s="200">
        <v>0</v>
      </c>
      <c r="R39" s="200">
        <v>0</v>
      </c>
      <c r="S39" s="202">
        <v>0</v>
      </c>
      <c r="T39" s="207">
        <v>0</v>
      </c>
      <c r="U39" s="200">
        <v>0</v>
      </c>
      <c r="V39" s="208">
        <v>0</v>
      </c>
      <c r="W39" s="206">
        <v>0</v>
      </c>
      <c r="X39" s="200">
        <v>0</v>
      </c>
      <c r="Y39" s="200">
        <v>0</v>
      </c>
      <c r="Z39" s="201">
        <v>0</v>
      </c>
      <c r="AA39" s="202">
        <v>0</v>
      </c>
      <c r="AB39" s="207">
        <v>0</v>
      </c>
      <c r="AC39" s="200">
        <v>0</v>
      </c>
      <c r="AD39" s="208"/>
      <c r="AE39" s="206">
        <v>0</v>
      </c>
    </row>
    <row r="40" spans="1:33">
      <c r="A40" s="197" t="s">
        <v>735</v>
      </c>
      <c r="B40" s="198"/>
      <c r="C40" s="199">
        <v>0</v>
      </c>
      <c r="D40" s="200">
        <v>0</v>
      </c>
      <c r="E40" s="201">
        <v>0</v>
      </c>
      <c r="F40" s="202">
        <v>0</v>
      </c>
      <c r="G40" s="200">
        <v>0</v>
      </c>
      <c r="H40" s="203">
        <v>0</v>
      </c>
      <c r="I40" s="58">
        <v>0</v>
      </c>
      <c r="J40" s="204">
        <v>0</v>
      </c>
      <c r="K40" s="205">
        <v>0</v>
      </c>
      <c r="L40" s="203">
        <v>0</v>
      </c>
      <c r="M40" s="200">
        <v>0</v>
      </c>
      <c r="N40" s="200">
        <v>0</v>
      </c>
      <c r="O40" s="206">
        <v>0</v>
      </c>
      <c r="P40" s="200">
        <v>0</v>
      </c>
      <c r="Q40" s="200">
        <v>0</v>
      </c>
      <c r="R40" s="200">
        <v>0</v>
      </c>
      <c r="S40" s="202">
        <v>0</v>
      </c>
      <c r="T40" s="207">
        <v>0</v>
      </c>
      <c r="U40" s="200">
        <v>1</v>
      </c>
      <c r="V40" s="208">
        <v>0</v>
      </c>
      <c r="W40" s="206">
        <v>0</v>
      </c>
      <c r="X40" s="200">
        <v>0</v>
      </c>
      <c r="Y40" s="200">
        <v>0</v>
      </c>
      <c r="Z40" s="201">
        <v>0</v>
      </c>
      <c r="AA40" s="202">
        <v>0</v>
      </c>
      <c r="AB40" s="207">
        <v>0</v>
      </c>
      <c r="AC40" s="200">
        <v>1</v>
      </c>
      <c r="AD40" s="208">
        <v>0</v>
      </c>
      <c r="AE40" s="206">
        <v>0</v>
      </c>
    </row>
    <row r="41" spans="1:33">
      <c r="A41" s="197" t="s">
        <v>293</v>
      </c>
      <c r="B41" s="198"/>
      <c r="C41" s="199">
        <v>0</v>
      </c>
      <c r="D41" s="200">
        <v>0</v>
      </c>
      <c r="E41" s="201">
        <v>0</v>
      </c>
      <c r="F41" s="202">
        <v>0</v>
      </c>
      <c r="G41" s="200">
        <v>0</v>
      </c>
      <c r="H41" s="203">
        <v>0</v>
      </c>
      <c r="I41" s="58">
        <v>0</v>
      </c>
      <c r="J41" s="204">
        <v>0</v>
      </c>
      <c r="K41" s="205">
        <v>0</v>
      </c>
      <c r="L41" s="203">
        <v>0</v>
      </c>
      <c r="M41" s="200">
        <v>5</v>
      </c>
      <c r="N41" s="200">
        <v>0</v>
      </c>
      <c r="O41" s="206">
        <v>0</v>
      </c>
      <c r="P41" s="200">
        <v>0</v>
      </c>
      <c r="Q41" s="200">
        <v>0</v>
      </c>
      <c r="R41" s="200">
        <v>0</v>
      </c>
      <c r="S41" s="202">
        <v>0</v>
      </c>
      <c r="T41" s="207">
        <v>0</v>
      </c>
      <c r="U41" s="200">
        <v>4</v>
      </c>
      <c r="V41" s="208">
        <v>0</v>
      </c>
      <c r="W41" s="206">
        <v>0</v>
      </c>
      <c r="X41" s="200">
        <v>2</v>
      </c>
      <c r="Y41" s="200">
        <v>9</v>
      </c>
      <c r="Z41" s="201">
        <v>22</v>
      </c>
      <c r="AA41" s="202">
        <v>766966</v>
      </c>
      <c r="AB41" s="207">
        <v>2</v>
      </c>
      <c r="AC41" s="200">
        <v>18</v>
      </c>
      <c r="AD41" s="208">
        <v>11.111111111111111</v>
      </c>
      <c r="AE41" s="206">
        <v>766966</v>
      </c>
    </row>
    <row r="42" spans="1:33">
      <c r="A42" s="197" t="s">
        <v>294</v>
      </c>
      <c r="B42" s="198"/>
      <c r="C42" s="199">
        <v>2</v>
      </c>
      <c r="D42" s="200">
        <v>8</v>
      </c>
      <c r="E42" s="201">
        <v>25</v>
      </c>
      <c r="F42" s="202">
        <v>631000</v>
      </c>
      <c r="G42" s="200">
        <v>631</v>
      </c>
      <c r="H42" s="203">
        <v>2</v>
      </c>
      <c r="I42" s="58">
        <v>13</v>
      </c>
      <c r="J42" s="204">
        <v>15.384615384615385</v>
      </c>
      <c r="K42" s="205">
        <v>326394</v>
      </c>
      <c r="L42" s="203">
        <v>0</v>
      </c>
      <c r="M42" s="200">
        <v>4</v>
      </c>
      <c r="N42" s="200">
        <v>0</v>
      </c>
      <c r="O42" s="206">
        <v>0</v>
      </c>
      <c r="P42" s="200">
        <v>0</v>
      </c>
      <c r="Q42" s="200">
        <v>0</v>
      </c>
      <c r="R42" s="200">
        <v>0</v>
      </c>
      <c r="S42" s="202">
        <v>0</v>
      </c>
      <c r="T42" s="207">
        <v>0</v>
      </c>
      <c r="U42" s="200">
        <v>0</v>
      </c>
      <c r="V42" s="208">
        <v>0</v>
      </c>
      <c r="W42" s="206">
        <v>0</v>
      </c>
      <c r="X42" s="200">
        <v>1</v>
      </c>
      <c r="Y42" s="200">
        <v>18</v>
      </c>
      <c r="Z42" s="201">
        <v>6</v>
      </c>
      <c r="AA42" s="202">
        <v>580960</v>
      </c>
      <c r="AB42" s="207">
        <v>5</v>
      </c>
      <c r="AC42" s="200">
        <v>43</v>
      </c>
      <c r="AD42" s="208">
        <v>11.627906976744185</v>
      </c>
      <c r="AE42" s="206">
        <v>1538354</v>
      </c>
    </row>
    <row r="43" spans="1:33">
      <c r="A43" s="197" t="s">
        <v>734</v>
      </c>
      <c r="B43" s="198"/>
      <c r="C43" s="199">
        <v>0</v>
      </c>
      <c r="D43" s="200">
        <v>0</v>
      </c>
      <c r="E43" s="201">
        <v>0</v>
      </c>
      <c r="F43" s="202">
        <v>0</v>
      </c>
      <c r="G43" s="200">
        <v>0</v>
      </c>
      <c r="H43" s="203">
        <v>0</v>
      </c>
      <c r="I43" s="58">
        <v>0</v>
      </c>
      <c r="J43" s="204">
        <v>0</v>
      </c>
      <c r="K43" s="205">
        <v>0</v>
      </c>
      <c r="L43" s="203">
        <v>0</v>
      </c>
      <c r="M43" s="200">
        <v>0</v>
      </c>
      <c r="N43" s="200">
        <v>0</v>
      </c>
      <c r="O43" s="206">
        <v>0</v>
      </c>
      <c r="P43" s="200">
        <v>0</v>
      </c>
      <c r="Q43" s="200">
        <v>0</v>
      </c>
      <c r="R43" s="200">
        <v>0</v>
      </c>
      <c r="S43" s="202">
        <v>0</v>
      </c>
      <c r="T43" s="207">
        <v>0</v>
      </c>
      <c r="U43" s="200">
        <v>2</v>
      </c>
      <c r="V43" s="208">
        <v>0</v>
      </c>
      <c r="W43" s="206">
        <v>0</v>
      </c>
      <c r="X43" s="200">
        <v>0</v>
      </c>
      <c r="Y43" s="200">
        <v>0</v>
      </c>
      <c r="Z43" s="201">
        <v>0</v>
      </c>
      <c r="AA43" s="202">
        <v>0</v>
      </c>
      <c r="AB43" s="207">
        <v>0</v>
      </c>
      <c r="AC43" s="200">
        <v>2</v>
      </c>
      <c r="AD43" s="208">
        <v>0</v>
      </c>
      <c r="AE43" s="206">
        <v>0</v>
      </c>
    </row>
    <row r="44" spans="1:33">
      <c r="A44" s="197" t="s">
        <v>729</v>
      </c>
      <c r="B44" s="198"/>
      <c r="C44" s="199">
        <v>0</v>
      </c>
      <c r="D44" s="200">
        <v>0</v>
      </c>
      <c r="E44" s="201">
        <v>0</v>
      </c>
      <c r="F44" s="202">
        <v>0</v>
      </c>
      <c r="G44" s="200">
        <v>0</v>
      </c>
      <c r="H44" s="203">
        <v>0</v>
      </c>
      <c r="I44" s="58">
        <v>0</v>
      </c>
      <c r="J44" s="204">
        <v>0</v>
      </c>
      <c r="K44" s="205">
        <v>0</v>
      </c>
      <c r="L44" s="203">
        <v>0</v>
      </c>
      <c r="M44" s="200">
        <v>0</v>
      </c>
      <c r="N44" s="200">
        <v>0</v>
      </c>
      <c r="O44" s="206">
        <v>0</v>
      </c>
      <c r="P44" s="200">
        <v>0</v>
      </c>
      <c r="Q44" s="200">
        <v>3</v>
      </c>
      <c r="R44" s="200">
        <v>0</v>
      </c>
      <c r="S44" s="202">
        <v>0</v>
      </c>
      <c r="T44" s="207">
        <v>0</v>
      </c>
      <c r="U44" s="200">
        <v>0</v>
      </c>
      <c r="V44" s="208">
        <v>0</v>
      </c>
      <c r="W44" s="206">
        <v>0</v>
      </c>
      <c r="X44" s="200">
        <v>0</v>
      </c>
      <c r="Y44" s="200">
        <v>0</v>
      </c>
      <c r="Z44" s="201">
        <v>0</v>
      </c>
      <c r="AA44" s="202">
        <v>0</v>
      </c>
      <c r="AB44" s="207">
        <v>0</v>
      </c>
      <c r="AC44" s="200">
        <v>3</v>
      </c>
      <c r="AD44" s="208">
        <v>0</v>
      </c>
      <c r="AE44" s="206">
        <v>0</v>
      </c>
    </row>
    <row r="45" spans="1:33">
      <c r="A45" s="197" t="s">
        <v>390</v>
      </c>
      <c r="B45" s="198"/>
      <c r="C45" s="199">
        <v>0</v>
      </c>
      <c r="D45" s="200">
        <v>0</v>
      </c>
      <c r="E45" s="201">
        <v>0</v>
      </c>
      <c r="F45" s="202">
        <v>0</v>
      </c>
      <c r="G45" s="200">
        <v>0</v>
      </c>
      <c r="H45" s="203">
        <v>0</v>
      </c>
      <c r="I45" s="58">
        <v>0</v>
      </c>
      <c r="J45" s="204">
        <v>0</v>
      </c>
      <c r="K45" s="205">
        <v>0</v>
      </c>
      <c r="L45" s="203">
        <v>1</v>
      </c>
      <c r="M45" s="200">
        <v>2</v>
      </c>
      <c r="N45" s="200">
        <v>50</v>
      </c>
      <c r="O45" s="206">
        <v>71255</v>
      </c>
      <c r="P45" s="200">
        <v>0</v>
      </c>
      <c r="Q45" s="200">
        <v>0</v>
      </c>
      <c r="R45" s="200">
        <v>0</v>
      </c>
      <c r="S45" s="202">
        <v>0</v>
      </c>
      <c r="T45" s="207">
        <v>4</v>
      </c>
      <c r="U45" s="200">
        <v>9</v>
      </c>
      <c r="V45" s="208">
        <v>44.444444444444443</v>
      </c>
      <c r="W45" s="206">
        <v>357701.61199999996</v>
      </c>
      <c r="X45" s="200">
        <v>2</v>
      </c>
      <c r="Y45" s="200">
        <v>8</v>
      </c>
      <c r="Z45" s="201">
        <v>25</v>
      </c>
      <c r="AA45" s="202">
        <v>484956</v>
      </c>
      <c r="AB45" s="207">
        <v>7</v>
      </c>
      <c r="AC45" s="200">
        <v>19</v>
      </c>
      <c r="AD45" s="208">
        <v>36.842105263157897</v>
      </c>
      <c r="AE45" s="206">
        <v>913912.61199999996</v>
      </c>
    </row>
    <row r="46" spans="1:33">
      <c r="A46" s="197" t="s">
        <v>721</v>
      </c>
      <c r="B46" s="198"/>
      <c r="C46" s="199">
        <v>0</v>
      </c>
      <c r="D46" s="200">
        <v>0</v>
      </c>
      <c r="E46" s="201">
        <v>0</v>
      </c>
      <c r="F46" s="202">
        <v>0</v>
      </c>
      <c r="G46" s="200">
        <v>0</v>
      </c>
      <c r="H46" s="203">
        <v>0</v>
      </c>
      <c r="I46" s="58">
        <v>0</v>
      </c>
      <c r="J46" s="204">
        <v>0</v>
      </c>
      <c r="K46" s="205">
        <v>0</v>
      </c>
      <c r="L46" s="203">
        <v>0</v>
      </c>
      <c r="M46" s="200">
        <v>0</v>
      </c>
      <c r="N46" s="200">
        <v>0</v>
      </c>
      <c r="O46" s="206">
        <v>0</v>
      </c>
      <c r="P46" s="200">
        <v>0</v>
      </c>
      <c r="Q46" s="200">
        <v>0</v>
      </c>
      <c r="R46" s="200">
        <v>0</v>
      </c>
      <c r="S46" s="202">
        <v>0</v>
      </c>
      <c r="T46" s="207">
        <v>0</v>
      </c>
      <c r="U46" s="200">
        <v>0</v>
      </c>
      <c r="V46" s="208">
        <v>0</v>
      </c>
      <c r="W46" s="206">
        <v>0</v>
      </c>
      <c r="X46" s="200">
        <v>0</v>
      </c>
      <c r="Y46" s="200">
        <v>0</v>
      </c>
      <c r="Z46" s="201">
        <v>0</v>
      </c>
      <c r="AA46" s="202">
        <v>0</v>
      </c>
      <c r="AB46" s="207">
        <v>0</v>
      </c>
      <c r="AC46" s="200">
        <v>0</v>
      </c>
      <c r="AD46" s="208"/>
      <c r="AE46" s="206">
        <v>0</v>
      </c>
    </row>
    <row r="47" spans="1:33">
      <c r="A47" s="197" t="s">
        <v>202</v>
      </c>
      <c r="B47" s="198"/>
      <c r="C47" s="199">
        <v>0</v>
      </c>
      <c r="D47" s="200">
        <v>1</v>
      </c>
      <c r="E47" s="201">
        <v>0</v>
      </c>
      <c r="F47" s="202">
        <v>0</v>
      </c>
      <c r="G47" s="200">
        <v>0</v>
      </c>
      <c r="H47" s="203">
        <v>0</v>
      </c>
      <c r="I47" s="58">
        <v>0</v>
      </c>
      <c r="J47" s="204">
        <v>0</v>
      </c>
      <c r="K47" s="205">
        <v>0</v>
      </c>
      <c r="L47" s="203">
        <v>0</v>
      </c>
      <c r="M47" s="200">
        <v>0</v>
      </c>
      <c r="N47" s="200">
        <v>0</v>
      </c>
      <c r="O47" s="206">
        <v>0</v>
      </c>
      <c r="P47" s="200">
        <v>0</v>
      </c>
      <c r="Q47" s="200">
        <v>0</v>
      </c>
      <c r="R47" s="200">
        <v>0</v>
      </c>
      <c r="S47" s="202">
        <v>0</v>
      </c>
      <c r="T47" s="207">
        <v>0</v>
      </c>
      <c r="U47" s="200">
        <v>0</v>
      </c>
      <c r="V47" s="208">
        <v>0</v>
      </c>
      <c r="W47" s="206">
        <v>0</v>
      </c>
      <c r="X47" s="200">
        <v>1</v>
      </c>
      <c r="Y47" s="200">
        <v>4</v>
      </c>
      <c r="Z47" s="201">
        <v>25</v>
      </c>
      <c r="AA47" s="202">
        <v>12609</v>
      </c>
      <c r="AB47" s="207">
        <v>1</v>
      </c>
      <c r="AC47" s="200">
        <v>5</v>
      </c>
      <c r="AD47" s="208">
        <v>20</v>
      </c>
      <c r="AE47" s="206">
        <v>12609</v>
      </c>
    </row>
    <row r="48" spans="1:33">
      <c r="A48" s="197" t="s">
        <v>295</v>
      </c>
      <c r="B48" s="198"/>
      <c r="C48" s="199">
        <v>8</v>
      </c>
      <c r="D48" s="200">
        <v>24</v>
      </c>
      <c r="E48" s="201">
        <v>33</v>
      </c>
      <c r="F48" s="202">
        <v>3017000</v>
      </c>
      <c r="G48" s="200">
        <v>3017</v>
      </c>
      <c r="H48" s="203">
        <v>2</v>
      </c>
      <c r="I48" s="58">
        <v>7</v>
      </c>
      <c r="J48" s="204">
        <v>28.571428571428573</v>
      </c>
      <c r="K48" s="205">
        <v>550030</v>
      </c>
      <c r="L48" s="203">
        <v>1</v>
      </c>
      <c r="M48" s="200">
        <v>8</v>
      </c>
      <c r="N48" s="200">
        <v>13</v>
      </c>
      <c r="O48" s="206">
        <v>431667</v>
      </c>
      <c r="P48" s="200">
        <v>8</v>
      </c>
      <c r="Q48" s="200">
        <v>24</v>
      </c>
      <c r="R48" s="200">
        <v>0.33</v>
      </c>
      <c r="S48" s="202">
        <v>2680000</v>
      </c>
      <c r="T48" s="207">
        <v>1</v>
      </c>
      <c r="U48" s="200">
        <v>8</v>
      </c>
      <c r="V48" s="208">
        <v>12.5</v>
      </c>
      <c r="W48" s="206">
        <v>211451.2</v>
      </c>
      <c r="X48" s="200">
        <v>4</v>
      </c>
      <c r="Y48" s="200">
        <v>17</v>
      </c>
      <c r="Z48" s="201">
        <v>24</v>
      </c>
      <c r="AA48" s="202">
        <v>1307587</v>
      </c>
      <c r="AB48" s="207">
        <v>24</v>
      </c>
      <c r="AC48" s="200">
        <v>88</v>
      </c>
      <c r="AD48" s="208">
        <v>27.272727272727273</v>
      </c>
      <c r="AE48" s="206">
        <v>8197735.2000000002</v>
      </c>
    </row>
    <row r="49" spans="1:33">
      <c r="A49" s="185" t="s">
        <v>296</v>
      </c>
      <c r="B49" s="186"/>
      <c r="C49" s="187">
        <v>2</v>
      </c>
      <c r="D49" s="188">
        <v>11</v>
      </c>
      <c r="E49" s="188">
        <v>18</v>
      </c>
      <c r="F49" s="189">
        <v>1016000</v>
      </c>
      <c r="G49" s="188">
        <v>1016</v>
      </c>
      <c r="H49" s="190">
        <v>12</v>
      </c>
      <c r="I49" s="191">
        <v>34</v>
      </c>
      <c r="J49" s="192">
        <v>35.294117647058826</v>
      </c>
      <c r="K49" s="193">
        <v>1925474</v>
      </c>
      <c r="L49" s="190">
        <v>3</v>
      </c>
      <c r="M49" s="188">
        <v>16</v>
      </c>
      <c r="N49" s="188">
        <v>19</v>
      </c>
      <c r="O49" s="194">
        <v>1203880</v>
      </c>
      <c r="P49" s="188">
        <v>0</v>
      </c>
      <c r="Q49" s="188">
        <v>6</v>
      </c>
      <c r="R49" s="188">
        <v>0</v>
      </c>
      <c r="S49" s="189">
        <v>0</v>
      </c>
      <c r="T49" s="195">
        <v>12</v>
      </c>
      <c r="U49" s="188">
        <v>26</v>
      </c>
      <c r="V49" s="196">
        <v>46.153846153846153</v>
      </c>
      <c r="W49" s="194">
        <v>1348094.6340000001</v>
      </c>
      <c r="X49" s="188">
        <v>12</v>
      </c>
      <c r="Y49" s="188">
        <v>25</v>
      </c>
      <c r="Z49" s="188">
        <v>48</v>
      </c>
      <c r="AA49" s="189">
        <v>3766117</v>
      </c>
      <c r="AB49" s="195">
        <v>41</v>
      </c>
      <c r="AC49" s="188">
        <v>118</v>
      </c>
      <c r="AD49" s="196">
        <v>34.745762711864408</v>
      </c>
      <c r="AE49" s="194">
        <v>9259565.6339999996</v>
      </c>
      <c r="AF49" s="168"/>
      <c r="AG49" s="166"/>
    </row>
    <row r="50" spans="1:33">
      <c r="A50" s="185" t="s">
        <v>380</v>
      </c>
      <c r="B50" s="186"/>
      <c r="C50" s="187">
        <v>8</v>
      </c>
      <c r="D50" s="188">
        <v>24</v>
      </c>
      <c r="E50" s="188">
        <v>33</v>
      </c>
      <c r="F50" s="189">
        <v>2517000</v>
      </c>
      <c r="G50" s="188">
        <v>2517</v>
      </c>
      <c r="H50" s="190">
        <v>14</v>
      </c>
      <c r="I50" s="191">
        <v>56</v>
      </c>
      <c r="J50" s="192">
        <v>25</v>
      </c>
      <c r="K50" s="193">
        <v>3132218</v>
      </c>
      <c r="L50" s="190">
        <v>0</v>
      </c>
      <c r="M50" s="188">
        <v>7</v>
      </c>
      <c r="N50" s="188">
        <v>0</v>
      </c>
      <c r="O50" s="194">
        <v>0</v>
      </c>
      <c r="P50" s="188">
        <v>2</v>
      </c>
      <c r="Q50" s="188">
        <v>9</v>
      </c>
      <c r="R50" s="188">
        <v>0.22</v>
      </c>
      <c r="S50" s="189">
        <v>990000</v>
      </c>
      <c r="T50" s="195">
        <v>6</v>
      </c>
      <c r="U50" s="188">
        <v>14</v>
      </c>
      <c r="V50" s="196">
        <v>42.857142857142854</v>
      </c>
      <c r="W50" s="194">
        <v>1200587.6979999999</v>
      </c>
      <c r="X50" s="188">
        <v>6</v>
      </c>
      <c r="Y50" s="188">
        <v>15</v>
      </c>
      <c r="Z50" s="188">
        <v>40</v>
      </c>
      <c r="AA50" s="189">
        <v>2211378</v>
      </c>
      <c r="AB50" s="195">
        <v>36</v>
      </c>
      <c r="AC50" s="188">
        <v>125</v>
      </c>
      <c r="AD50" s="196">
        <v>28.8</v>
      </c>
      <c r="AE50" s="194">
        <v>10051183.697999999</v>
      </c>
      <c r="AF50" s="168"/>
      <c r="AG50" s="166"/>
    </row>
    <row r="51" spans="1:33">
      <c r="A51" s="197" t="s">
        <v>297</v>
      </c>
      <c r="B51" s="198"/>
      <c r="C51" s="199">
        <v>0</v>
      </c>
      <c r="D51" s="200">
        <v>0</v>
      </c>
      <c r="E51" s="201">
        <v>0</v>
      </c>
      <c r="F51" s="202">
        <v>0</v>
      </c>
      <c r="G51" s="200">
        <v>0</v>
      </c>
      <c r="H51" s="203">
        <v>0</v>
      </c>
      <c r="I51" s="58">
        <v>0</v>
      </c>
      <c r="J51" s="204">
        <v>0</v>
      </c>
      <c r="K51" s="205">
        <v>0</v>
      </c>
      <c r="L51" s="203">
        <v>0</v>
      </c>
      <c r="M51" s="200">
        <v>1</v>
      </c>
      <c r="N51" s="200">
        <v>0</v>
      </c>
      <c r="O51" s="206">
        <v>0</v>
      </c>
      <c r="P51" s="200">
        <v>0</v>
      </c>
      <c r="Q51" s="200">
        <v>0</v>
      </c>
      <c r="R51" s="200">
        <v>0</v>
      </c>
      <c r="S51" s="202">
        <v>0</v>
      </c>
      <c r="T51" s="207">
        <v>4</v>
      </c>
      <c r="U51" s="200">
        <v>10</v>
      </c>
      <c r="V51" s="208">
        <v>40</v>
      </c>
      <c r="W51" s="206">
        <v>100328.788</v>
      </c>
      <c r="X51" s="200">
        <v>0</v>
      </c>
      <c r="Y51" s="200">
        <v>0</v>
      </c>
      <c r="Z51" s="201">
        <v>0</v>
      </c>
      <c r="AA51" s="202">
        <v>0</v>
      </c>
      <c r="AB51" s="207">
        <v>4</v>
      </c>
      <c r="AC51" s="200">
        <v>11</v>
      </c>
      <c r="AD51" s="208">
        <v>36.363636363636367</v>
      </c>
      <c r="AE51" s="206">
        <v>100328.788</v>
      </c>
    </row>
    <row r="52" spans="1:33">
      <c r="A52" s="197" t="s">
        <v>298</v>
      </c>
      <c r="B52" s="198"/>
      <c r="C52" s="199">
        <v>0</v>
      </c>
      <c r="D52" s="200">
        <v>0</v>
      </c>
      <c r="E52" s="201">
        <v>0</v>
      </c>
      <c r="F52" s="202">
        <v>0</v>
      </c>
      <c r="G52" s="200">
        <v>0</v>
      </c>
      <c r="H52" s="203">
        <v>1</v>
      </c>
      <c r="I52" s="58">
        <v>1</v>
      </c>
      <c r="J52" s="204">
        <v>100</v>
      </c>
      <c r="K52" s="205">
        <v>48344</v>
      </c>
      <c r="L52" s="203">
        <v>0</v>
      </c>
      <c r="M52" s="200">
        <v>1</v>
      </c>
      <c r="N52" s="200">
        <v>0</v>
      </c>
      <c r="O52" s="206">
        <v>0</v>
      </c>
      <c r="P52" s="200">
        <v>0</v>
      </c>
      <c r="Q52" s="200">
        <v>0</v>
      </c>
      <c r="R52" s="200">
        <v>0</v>
      </c>
      <c r="S52" s="202">
        <v>0</v>
      </c>
      <c r="T52" s="207">
        <v>1</v>
      </c>
      <c r="U52" s="200">
        <v>1</v>
      </c>
      <c r="V52" s="208">
        <v>100</v>
      </c>
      <c r="W52" s="206">
        <v>37654.6</v>
      </c>
      <c r="X52" s="200">
        <v>0</v>
      </c>
      <c r="Y52" s="200">
        <v>0</v>
      </c>
      <c r="Z52" s="201">
        <v>0</v>
      </c>
      <c r="AA52" s="202">
        <v>0</v>
      </c>
      <c r="AB52" s="207">
        <v>2</v>
      </c>
      <c r="AC52" s="200">
        <v>3</v>
      </c>
      <c r="AD52" s="208">
        <v>66.666666666666671</v>
      </c>
      <c r="AE52" s="206">
        <v>85998.6</v>
      </c>
    </row>
    <row r="53" spans="1:33">
      <c r="A53" s="185" t="s">
        <v>299</v>
      </c>
      <c r="B53" s="186">
        <v>3</v>
      </c>
      <c r="C53" s="187">
        <v>24</v>
      </c>
      <c r="D53" s="188">
        <v>74</v>
      </c>
      <c r="E53" s="188">
        <v>32</v>
      </c>
      <c r="F53" s="189">
        <v>8294000</v>
      </c>
      <c r="G53" s="188">
        <v>8294</v>
      </c>
      <c r="H53" s="190">
        <v>23</v>
      </c>
      <c r="I53" s="191">
        <v>78</v>
      </c>
      <c r="J53" s="192">
        <v>29.487179487179485</v>
      </c>
      <c r="K53" s="193">
        <v>5703898</v>
      </c>
      <c r="L53" s="190">
        <v>3</v>
      </c>
      <c r="M53" s="188">
        <v>24</v>
      </c>
      <c r="N53" s="188">
        <v>13</v>
      </c>
      <c r="O53" s="194">
        <v>598702</v>
      </c>
      <c r="P53" s="188">
        <v>19</v>
      </c>
      <c r="Q53" s="188">
        <v>77</v>
      </c>
      <c r="R53" s="188">
        <v>0.25</v>
      </c>
      <c r="S53" s="189">
        <v>20870000</v>
      </c>
      <c r="T53" s="195">
        <v>14</v>
      </c>
      <c r="U53" s="188">
        <v>30</v>
      </c>
      <c r="V53" s="196">
        <v>46.666666666666664</v>
      </c>
      <c r="W53" s="194">
        <v>2148852.4679999999</v>
      </c>
      <c r="X53" s="188">
        <v>32</v>
      </c>
      <c r="Y53" s="188">
        <v>59</v>
      </c>
      <c r="Z53" s="188">
        <v>54</v>
      </c>
      <c r="AA53" s="189">
        <v>29152029</v>
      </c>
      <c r="AB53" s="195">
        <v>115</v>
      </c>
      <c r="AC53" s="188">
        <v>342</v>
      </c>
      <c r="AD53" s="196">
        <v>33.625730994152043</v>
      </c>
      <c r="AE53" s="194">
        <v>66767481.468000002</v>
      </c>
      <c r="AF53" s="167"/>
      <c r="AG53" s="166"/>
    </row>
    <row r="54" spans="1:33">
      <c r="A54" s="197" t="s">
        <v>203</v>
      </c>
      <c r="B54" s="198"/>
      <c r="C54" s="199">
        <v>0</v>
      </c>
      <c r="D54" s="200">
        <v>0</v>
      </c>
      <c r="E54" s="201">
        <v>0</v>
      </c>
      <c r="F54" s="202">
        <v>0</v>
      </c>
      <c r="G54" s="200">
        <v>0</v>
      </c>
      <c r="H54" s="203">
        <v>0</v>
      </c>
      <c r="I54" s="58">
        <v>0</v>
      </c>
      <c r="J54" s="204">
        <v>0</v>
      </c>
      <c r="K54" s="205">
        <v>0</v>
      </c>
      <c r="L54" s="203">
        <v>0</v>
      </c>
      <c r="M54" s="200">
        <v>0</v>
      </c>
      <c r="N54" s="200">
        <v>0</v>
      </c>
      <c r="O54" s="206">
        <v>0</v>
      </c>
      <c r="P54" s="200">
        <v>0</v>
      </c>
      <c r="Q54" s="200">
        <v>0</v>
      </c>
      <c r="R54" s="200">
        <v>0</v>
      </c>
      <c r="S54" s="202">
        <v>0</v>
      </c>
      <c r="T54" s="207">
        <v>0</v>
      </c>
      <c r="U54" s="200">
        <v>3</v>
      </c>
      <c r="V54" s="208">
        <v>0</v>
      </c>
      <c r="W54" s="206">
        <v>0</v>
      </c>
      <c r="X54" s="200">
        <v>0</v>
      </c>
      <c r="Y54" s="200">
        <v>2</v>
      </c>
      <c r="Z54" s="201">
        <v>0</v>
      </c>
      <c r="AA54" s="202">
        <v>0</v>
      </c>
      <c r="AB54" s="207">
        <v>0</v>
      </c>
      <c r="AC54" s="200">
        <v>5</v>
      </c>
      <c r="AD54" s="208">
        <v>0</v>
      </c>
      <c r="AE54" s="206">
        <v>0</v>
      </c>
    </row>
    <row r="55" spans="1:33">
      <c r="A55" s="197" t="s">
        <v>658</v>
      </c>
      <c r="B55" s="198"/>
      <c r="C55" s="199">
        <v>0</v>
      </c>
      <c r="D55" s="200">
        <v>1</v>
      </c>
      <c r="E55" s="201">
        <v>0</v>
      </c>
      <c r="F55" s="202">
        <v>0</v>
      </c>
      <c r="G55" s="200">
        <v>0</v>
      </c>
      <c r="H55" s="203">
        <v>0</v>
      </c>
      <c r="I55" s="58">
        <v>2</v>
      </c>
      <c r="J55" s="204">
        <v>0</v>
      </c>
      <c r="K55" s="205">
        <v>0</v>
      </c>
      <c r="L55" s="203">
        <v>0</v>
      </c>
      <c r="M55" s="200">
        <v>4</v>
      </c>
      <c r="N55" s="200">
        <v>0</v>
      </c>
      <c r="O55" s="206">
        <v>0</v>
      </c>
      <c r="P55" s="200">
        <v>0</v>
      </c>
      <c r="Q55" s="200">
        <v>1</v>
      </c>
      <c r="R55" s="200">
        <v>0</v>
      </c>
      <c r="S55" s="202">
        <v>0</v>
      </c>
      <c r="T55" s="207">
        <v>0</v>
      </c>
      <c r="U55" s="200">
        <v>0</v>
      </c>
      <c r="V55" s="208">
        <v>0</v>
      </c>
      <c r="W55" s="206">
        <v>0</v>
      </c>
      <c r="X55" s="200">
        <v>0</v>
      </c>
      <c r="Y55" s="200">
        <v>5</v>
      </c>
      <c r="Z55" s="201">
        <v>0</v>
      </c>
      <c r="AA55" s="202">
        <v>0</v>
      </c>
      <c r="AB55" s="207">
        <v>0</v>
      </c>
      <c r="AC55" s="200">
        <v>13</v>
      </c>
      <c r="AD55" s="208">
        <v>0</v>
      </c>
      <c r="AE55" s="206">
        <v>0</v>
      </c>
    </row>
    <row r="56" spans="1:33">
      <c r="A56" s="197" t="s">
        <v>747</v>
      </c>
      <c r="B56" s="198"/>
      <c r="C56" s="199">
        <v>8</v>
      </c>
      <c r="D56" s="200">
        <v>13</v>
      </c>
      <c r="E56" s="201">
        <v>62</v>
      </c>
      <c r="F56" s="202">
        <v>2910000</v>
      </c>
      <c r="G56" s="200">
        <v>2910</v>
      </c>
      <c r="H56" s="203">
        <v>0</v>
      </c>
      <c r="I56" s="58">
        <v>0</v>
      </c>
      <c r="J56" s="204">
        <v>0</v>
      </c>
      <c r="K56" s="205">
        <v>0</v>
      </c>
      <c r="L56" s="203">
        <v>0</v>
      </c>
      <c r="M56" s="200">
        <v>0</v>
      </c>
      <c r="N56" s="200">
        <v>0</v>
      </c>
      <c r="O56" s="206">
        <v>0</v>
      </c>
      <c r="P56" s="200">
        <v>0</v>
      </c>
      <c r="Q56" s="200">
        <v>0</v>
      </c>
      <c r="R56" s="200">
        <v>0</v>
      </c>
      <c r="S56" s="202">
        <v>0</v>
      </c>
      <c r="T56" s="207">
        <v>0</v>
      </c>
      <c r="U56" s="200">
        <v>0</v>
      </c>
      <c r="V56" s="208">
        <v>0</v>
      </c>
      <c r="W56" s="206">
        <v>0</v>
      </c>
      <c r="X56" s="200">
        <v>0</v>
      </c>
      <c r="Y56" s="200">
        <v>0</v>
      </c>
      <c r="Z56" s="201">
        <v>0</v>
      </c>
      <c r="AA56" s="202">
        <v>0</v>
      </c>
      <c r="AB56" s="207">
        <v>8</v>
      </c>
      <c r="AC56" s="200">
        <v>13</v>
      </c>
      <c r="AD56" s="208">
        <v>61.53846153846154</v>
      </c>
      <c r="AE56" s="206">
        <v>2910000</v>
      </c>
    </row>
    <row r="57" spans="1:33">
      <c r="A57" s="197" t="s">
        <v>300</v>
      </c>
      <c r="B57" s="198"/>
      <c r="C57" s="199">
        <v>1</v>
      </c>
      <c r="D57" s="200">
        <v>2</v>
      </c>
      <c r="E57" s="201">
        <v>50</v>
      </c>
      <c r="F57" s="202">
        <v>350000</v>
      </c>
      <c r="G57" s="200">
        <v>350</v>
      </c>
      <c r="H57" s="203">
        <v>1</v>
      </c>
      <c r="I57" s="58">
        <v>10</v>
      </c>
      <c r="J57" s="204">
        <v>10</v>
      </c>
      <c r="K57" s="205">
        <v>171348</v>
      </c>
      <c r="L57" s="203">
        <v>1</v>
      </c>
      <c r="M57" s="200">
        <v>11</v>
      </c>
      <c r="N57" s="200">
        <v>9</v>
      </c>
      <c r="O57" s="206">
        <v>479446</v>
      </c>
      <c r="P57" s="200">
        <v>0</v>
      </c>
      <c r="Q57" s="200">
        <v>1</v>
      </c>
      <c r="R57" s="200">
        <v>0</v>
      </c>
      <c r="S57" s="202">
        <v>0</v>
      </c>
      <c r="T57" s="207">
        <v>0</v>
      </c>
      <c r="U57" s="200">
        <v>3</v>
      </c>
      <c r="V57" s="208">
        <v>0</v>
      </c>
      <c r="W57" s="206">
        <v>0</v>
      </c>
      <c r="X57" s="200">
        <v>2</v>
      </c>
      <c r="Y57" s="200">
        <v>9</v>
      </c>
      <c r="Z57" s="201">
        <v>22</v>
      </c>
      <c r="AA57" s="202">
        <v>924286</v>
      </c>
      <c r="AB57" s="207">
        <v>5</v>
      </c>
      <c r="AC57" s="200">
        <v>36</v>
      </c>
      <c r="AD57" s="208">
        <v>13.888888888888889</v>
      </c>
      <c r="AE57" s="206">
        <v>1925080</v>
      </c>
    </row>
    <row r="58" spans="1:33">
      <c r="A58" s="185" t="s">
        <v>301</v>
      </c>
      <c r="B58" s="186"/>
      <c r="C58" s="187">
        <v>5</v>
      </c>
      <c r="D58" s="188">
        <v>20</v>
      </c>
      <c r="E58" s="188">
        <v>25</v>
      </c>
      <c r="F58" s="189">
        <v>1399000</v>
      </c>
      <c r="G58" s="188">
        <v>1399</v>
      </c>
      <c r="H58" s="190">
        <v>19</v>
      </c>
      <c r="I58" s="191">
        <v>53</v>
      </c>
      <c r="J58" s="192">
        <v>35.849056603773583</v>
      </c>
      <c r="K58" s="193">
        <v>4486078</v>
      </c>
      <c r="L58" s="190">
        <v>4</v>
      </c>
      <c r="M58" s="188">
        <v>17</v>
      </c>
      <c r="N58" s="188">
        <v>24</v>
      </c>
      <c r="O58" s="194">
        <v>1111428</v>
      </c>
      <c r="P58" s="188">
        <v>4</v>
      </c>
      <c r="Q58" s="188">
        <v>15</v>
      </c>
      <c r="R58" s="188">
        <v>0.27</v>
      </c>
      <c r="S58" s="189">
        <v>1140000</v>
      </c>
      <c r="T58" s="195">
        <v>16</v>
      </c>
      <c r="U58" s="188">
        <v>41</v>
      </c>
      <c r="V58" s="196">
        <v>39.024390243902438</v>
      </c>
      <c r="W58" s="194">
        <v>1378360.368</v>
      </c>
      <c r="X58" s="188">
        <v>14</v>
      </c>
      <c r="Y58" s="188">
        <v>25</v>
      </c>
      <c r="Z58" s="188">
        <v>56.000000000000007</v>
      </c>
      <c r="AA58" s="189">
        <v>5444427</v>
      </c>
      <c r="AB58" s="195">
        <v>62</v>
      </c>
      <c r="AC58" s="188">
        <v>171</v>
      </c>
      <c r="AD58" s="196">
        <v>36.257309941520468</v>
      </c>
      <c r="AE58" s="194">
        <v>14959293.368000001</v>
      </c>
      <c r="AF58" s="168"/>
      <c r="AG58" s="166"/>
    </row>
    <row r="59" spans="1:33">
      <c r="A59" s="197" t="s">
        <v>741</v>
      </c>
      <c r="B59" s="198"/>
      <c r="C59" s="199">
        <v>2</v>
      </c>
      <c r="D59" s="200">
        <v>8</v>
      </c>
      <c r="E59" s="201">
        <v>25</v>
      </c>
      <c r="F59" s="202">
        <v>2858000</v>
      </c>
      <c r="G59" s="200">
        <v>2858</v>
      </c>
      <c r="H59" s="203">
        <v>0</v>
      </c>
      <c r="I59" s="58">
        <v>0</v>
      </c>
      <c r="J59" s="204">
        <v>0</v>
      </c>
      <c r="K59" s="205">
        <v>0</v>
      </c>
      <c r="L59" s="203">
        <v>0</v>
      </c>
      <c r="M59" s="200">
        <v>0</v>
      </c>
      <c r="N59" s="200">
        <v>0</v>
      </c>
      <c r="O59" s="206">
        <v>0</v>
      </c>
      <c r="P59" s="200">
        <v>0</v>
      </c>
      <c r="Q59" s="200">
        <v>0</v>
      </c>
      <c r="R59" s="200">
        <v>0</v>
      </c>
      <c r="S59" s="202">
        <v>0</v>
      </c>
      <c r="T59" s="207">
        <v>0</v>
      </c>
      <c r="U59" s="200">
        <v>0</v>
      </c>
      <c r="V59" s="208">
        <v>0</v>
      </c>
      <c r="W59" s="206">
        <v>0</v>
      </c>
      <c r="X59" s="200">
        <v>0</v>
      </c>
      <c r="Y59" s="200">
        <v>0</v>
      </c>
      <c r="Z59" s="201">
        <v>0</v>
      </c>
      <c r="AA59" s="202">
        <v>0</v>
      </c>
      <c r="AB59" s="207">
        <v>2</v>
      </c>
      <c r="AC59" s="200">
        <v>8</v>
      </c>
      <c r="AD59" s="208">
        <v>25</v>
      </c>
      <c r="AE59" s="206">
        <v>2858000</v>
      </c>
    </row>
    <row r="60" spans="1:33">
      <c r="A60" s="197" t="s">
        <v>302</v>
      </c>
      <c r="B60" s="198"/>
      <c r="C60" s="199">
        <v>0</v>
      </c>
      <c r="D60" s="200">
        <v>0</v>
      </c>
      <c r="E60" s="201">
        <v>0</v>
      </c>
      <c r="F60" s="202">
        <v>0</v>
      </c>
      <c r="G60" s="200">
        <v>0</v>
      </c>
      <c r="H60" s="203">
        <v>0</v>
      </c>
      <c r="I60" s="58">
        <v>0</v>
      </c>
      <c r="J60" s="204">
        <v>0</v>
      </c>
      <c r="K60" s="205">
        <v>0</v>
      </c>
      <c r="L60" s="203">
        <v>0</v>
      </c>
      <c r="M60" s="200">
        <v>1</v>
      </c>
      <c r="N60" s="200">
        <v>0</v>
      </c>
      <c r="O60" s="206">
        <v>0</v>
      </c>
      <c r="P60" s="200">
        <v>0</v>
      </c>
      <c r="Q60" s="200">
        <v>0</v>
      </c>
      <c r="R60" s="200">
        <v>0</v>
      </c>
      <c r="S60" s="202">
        <v>0</v>
      </c>
      <c r="T60" s="207">
        <v>0</v>
      </c>
      <c r="U60" s="200">
        <v>5</v>
      </c>
      <c r="V60" s="208">
        <v>0</v>
      </c>
      <c r="W60" s="206">
        <v>0</v>
      </c>
      <c r="X60" s="200">
        <v>0</v>
      </c>
      <c r="Y60" s="200">
        <v>3</v>
      </c>
      <c r="Z60" s="201">
        <v>0</v>
      </c>
      <c r="AA60" s="202">
        <v>0</v>
      </c>
      <c r="AB60" s="207">
        <v>0</v>
      </c>
      <c r="AC60" s="200">
        <v>9</v>
      </c>
      <c r="AD60" s="208">
        <v>0</v>
      </c>
      <c r="AE60" s="206">
        <v>0</v>
      </c>
    </row>
    <row r="61" spans="1:33">
      <c r="A61" s="185" t="s">
        <v>303</v>
      </c>
      <c r="B61" s="186"/>
      <c r="C61" s="187">
        <v>15</v>
      </c>
      <c r="D61" s="188">
        <v>49</v>
      </c>
      <c r="E61" s="188">
        <v>31</v>
      </c>
      <c r="F61" s="189">
        <v>4890000</v>
      </c>
      <c r="G61" s="188">
        <v>4890</v>
      </c>
      <c r="H61" s="190">
        <v>5</v>
      </c>
      <c r="I61" s="191">
        <v>30</v>
      </c>
      <c r="J61" s="192">
        <v>16.666666666666668</v>
      </c>
      <c r="K61" s="193">
        <v>1140245</v>
      </c>
      <c r="L61" s="190">
        <v>5</v>
      </c>
      <c r="M61" s="188">
        <v>14</v>
      </c>
      <c r="N61" s="188">
        <v>36</v>
      </c>
      <c r="O61" s="194">
        <v>1917911</v>
      </c>
      <c r="P61" s="188">
        <v>11</v>
      </c>
      <c r="Q61" s="188">
        <v>47</v>
      </c>
      <c r="R61" s="188">
        <v>0.23</v>
      </c>
      <c r="S61" s="189">
        <v>5880000</v>
      </c>
      <c r="T61" s="195">
        <v>15</v>
      </c>
      <c r="U61" s="188">
        <v>26</v>
      </c>
      <c r="V61" s="196">
        <v>57.692307692307693</v>
      </c>
      <c r="W61" s="194">
        <v>2926575.9780000001</v>
      </c>
      <c r="X61" s="188">
        <v>19</v>
      </c>
      <c r="Y61" s="188">
        <v>46</v>
      </c>
      <c r="Z61" s="188">
        <v>41</v>
      </c>
      <c r="AA61" s="189">
        <v>8420417</v>
      </c>
      <c r="AB61" s="195">
        <v>70</v>
      </c>
      <c r="AC61" s="188">
        <v>212</v>
      </c>
      <c r="AD61" s="196">
        <v>33.018867924528301</v>
      </c>
      <c r="AE61" s="194">
        <v>25175148.978</v>
      </c>
      <c r="AF61" s="168"/>
      <c r="AG61" s="166"/>
    </row>
    <row r="62" spans="1:33">
      <c r="A62" s="197" t="s">
        <v>304</v>
      </c>
      <c r="B62" s="198"/>
      <c r="C62" s="199">
        <v>0</v>
      </c>
      <c r="D62" s="200">
        <v>0</v>
      </c>
      <c r="E62" s="201">
        <v>0</v>
      </c>
      <c r="F62" s="202">
        <v>0</v>
      </c>
      <c r="G62" s="200">
        <v>0</v>
      </c>
      <c r="H62" s="203">
        <v>0</v>
      </c>
      <c r="I62" s="58">
        <v>1</v>
      </c>
      <c r="J62" s="204">
        <v>0</v>
      </c>
      <c r="K62" s="205">
        <v>0</v>
      </c>
      <c r="L62" s="203">
        <v>0</v>
      </c>
      <c r="M62" s="200">
        <v>2</v>
      </c>
      <c r="N62" s="200">
        <v>0</v>
      </c>
      <c r="O62" s="206">
        <v>0</v>
      </c>
      <c r="P62" s="200">
        <v>0</v>
      </c>
      <c r="Q62" s="200">
        <v>3</v>
      </c>
      <c r="R62" s="200">
        <v>0</v>
      </c>
      <c r="S62" s="202">
        <v>0</v>
      </c>
      <c r="T62" s="207">
        <v>0</v>
      </c>
      <c r="U62" s="200">
        <v>0</v>
      </c>
      <c r="V62" s="208">
        <v>0</v>
      </c>
      <c r="W62" s="206">
        <v>0</v>
      </c>
      <c r="X62" s="200">
        <v>0</v>
      </c>
      <c r="Y62" s="200">
        <v>5</v>
      </c>
      <c r="Z62" s="201">
        <v>0</v>
      </c>
      <c r="AA62" s="202">
        <v>0</v>
      </c>
      <c r="AB62" s="207">
        <v>0</v>
      </c>
      <c r="AC62" s="200">
        <v>11</v>
      </c>
      <c r="AD62" s="208">
        <v>0</v>
      </c>
      <c r="AE62" s="206">
        <v>0</v>
      </c>
    </row>
    <row r="63" spans="1:33">
      <c r="A63" s="197" t="s">
        <v>245</v>
      </c>
      <c r="B63" s="198"/>
      <c r="C63" s="199">
        <v>0</v>
      </c>
      <c r="D63" s="200">
        <v>0</v>
      </c>
      <c r="E63" s="201">
        <v>0</v>
      </c>
      <c r="F63" s="202">
        <v>0</v>
      </c>
      <c r="G63" s="200">
        <v>0</v>
      </c>
      <c r="H63" s="203">
        <v>0</v>
      </c>
      <c r="I63" s="58">
        <v>0</v>
      </c>
      <c r="J63" s="204">
        <v>0</v>
      </c>
      <c r="K63" s="205">
        <v>0</v>
      </c>
      <c r="L63" s="203">
        <v>0</v>
      </c>
      <c r="M63" s="200">
        <v>0</v>
      </c>
      <c r="N63" s="200">
        <v>0</v>
      </c>
      <c r="O63" s="206">
        <v>0</v>
      </c>
      <c r="P63" s="200">
        <v>0</v>
      </c>
      <c r="Q63" s="200">
        <v>0</v>
      </c>
      <c r="R63" s="200">
        <v>0</v>
      </c>
      <c r="S63" s="202">
        <v>0</v>
      </c>
      <c r="T63" s="207">
        <v>1</v>
      </c>
      <c r="U63" s="200">
        <v>3</v>
      </c>
      <c r="V63" s="208">
        <v>33.333333333333336</v>
      </c>
      <c r="W63" s="206">
        <v>122501.54</v>
      </c>
      <c r="X63" s="200">
        <v>0</v>
      </c>
      <c r="Y63" s="200">
        <v>0</v>
      </c>
      <c r="Z63" s="201">
        <v>0</v>
      </c>
      <c r="AA63" s="202">
        <v>0</v>
      </c>
      <c r="AB63" s="207">
        <v>1</v>
      </c>
      <c r="AC63" s="200">
        <v>3</v>
      </c>
      <c r="AD63" s="208">
        <v>33.333333333333336</v>
      </c>
      <c r="AE63" s="206">
        <v>122501.54</v>
      </c>
    </row>
    <row r="64" spans="1:33">
      <c r="A64" s="197" t="s">
        <v>728</v>
      </c>
      <c r="B64" s="198"/>
      <c r="C64" s="199">
        <v>0</v>
      </c>
      <c r="D64" s="200">
        <v>0</v>
      </c>
      <c r="E64" s="201">
        <v>0</v>
      </c>
      <c r="F64" s="202">
        <v>0</v>
      </c>
      <c r="G64" s="200">
        <v>0</v>
      </c>
      <c r="H64" s="203">
        <v>0</v>
      </c>
      <c r="I64" s="58">
        <v>0</v>
      </c>
      <c r="J64" s="204">
        <v>0</v>
      </c>
      <c r="K64" s="205">
        <v>0</v>
      </c>
      <c r="L64" s="203">
        <v>0</v>
      </c>
      <c r="M64" s="200">
        <v>0</v>
      </c>
      <c r="N64" s="200">
        <v>0</v>
      </c>
      <c r="O64" s="206">
        <v>0</v>
      </c>
      <c r="P64" s="200">
        <v>0</v>
      </c>
      <c r="Q64" s="200">
        <v>0</v>
      </c>
      <c r="R64" s="200">
        <v>0</v>
      </c>
      <c r="S64" s="202">
        <v>0</v>
      </c>
      <c r="T64" s="207">
        <v>0</v>
      </c>
      <c r="U64" s="200">
        <v>0</v>
      </c>
      <c r="V64" s="208">
        <v>0</v>
      </c>
      <c r="W64" s="206">
        <v>0</v>
      </c>
      <c r="X64" s="200">
        <v>0</v>
      </c>
      <c r="Y64" s="200">
        <v>0</v>
      </c>
      <c r="Z64" s="201">
        <v>0</v>
      </c>
      <c r="AA64" s="202">
        <v>0</v>
      </c>
      <c r="AB64" s="207">
        <v>0</v>
      </c>
      <c r="AC64" s="200">
        <v>0</v>
      </c>
      <c r="AD64" s="208"/>
      <c r="AE64" s="206">
        <v>0</v>
      </c>
    </row>
    <row r="65" spans="1:33">
      <c r="A65" s="197" t="s">
        <v>744</v>
      </c>
      <c r="B65" s="198"/>
      <c r="C65" s="199">
        <v>0</v>
      </c>
      <c r="D65" s="200">
        <v>0</v>
      </c>
      <c r="E65" s="201">
        <v>0</v>
      </c>
      <c r="F65" s="202">
        <v>0</v>
      </c>
      <c r="G65" s="200">
        <v>0</v>
      </c>
      <c r="H65" s="203">
        <v>0</v>
      </c>
      <c r="I65" s="58">
        <v>0</v>
      </c>
      <c r="J65" s="204">
        <v>0</v>
      </c>
      <c r="K65" s="205">
        <v>0</v>
      </c>
      <c r="L65" s="203">
        <v>0</v>
      </c>
      <c r="M65" s="200">
        <v>0</v>
      </c>
      <c r="N65" s="200">
        <v>0</v>
      </c>
      <c r="O65" s="206">
        <v>0</v>
      </c>
      <c r="P65" s="200">
        <v>0</v>
      </c>
      <c r="Q65" s="200">
        <v>0</v>
      </c>
      <c r="R65" s="200">
        <v>0</v>
      </c>
      <c r="S65" s="202">
        <v>0</v>
      </c>
      <c r="T65" s="207">
        <v>0</v>
      </c>
      <c r="U65" s="200">
        <v>0</v>
      </c>
      <c r="V65" s="208">
        <v>0</v>
      </c>
      <c r="W65" s="206">
        <v>0</v>
      </c>
      <c r="X65" s="200">
        <v>0</v>
      </c>
      <c r="Y65" s="200">
        <v>0</v>
      </c>
      <c r="Z65" s="201">
        <v>0</v>
      </c>
      <c r="AA65" s="202">
        <v>0</v>
      </c>
      <c r="AB65" s="207">
        <v>0</v>
      </c>
      <c r="AC65" s="200">
        <v>0</v>
      </c>
      <c r="AD65" s="208"/>
      <c r="AE65" s="206">
        <v>0</v>
      </c>
    </row>
    <row r="66" spans="1:33">
      <c r="A66" s="197" t="s">
        <v>322</v>
      </c>
      <c r="B66" s="198"/>
      <c r="C66" s="199">
        <v>0</v>
      </c>
      <c r="D66" s="200">
        <v>0</v>
      </c>
      <c r="E66" s="201">
        <v>0</v>
      </c>
      <c r="F66" s="202">
        <v>0</v>
      </c>
      <c r="G66" s="200">
        <v>0</v>
      </c>
      <c r="H66" s="203">
        <v>0</v>
      </c>
      <c r="I66" s="58">
        <v>0</v>
      </c>
      <c r="J66" s="204">
        <v>0</v>
      </c>
      <c r="K66" s="205">
        <v>0</v>
      </c>
      <c r="L66" s="203">
        <v>0</v>
      </c>
      <c r="M66" s="200">
        <v>10</v>
      </c>
      <c r="N66" s="200">
        <v>0</v>
      </c>
      <c r="O66" s="206">
        <v>0</v>
      </c>
      <c r="P66" s="200">
        <v>0</v>
      </c>
      <c r="Q66" s="200">
        <v>0</v>
      </c>
      <c r="R66" s="200">
        <v>0</v>
      </c>
      <c r="S66" s="202">
        <v>0</v>
      </c>
      <c r="T66" s="207">
        <v>3</v>
      </c>
      <c r="U66" s="200">
        <v>8</v>
      </c>
      <c r="V66" s="208">
        <v>37.5</v>
      </c>
      <c r="W66" s="206">
        <v>159062.25200000001</v>
      </c>
      <c r="X66" s="200">
        <v>1</v>
      </c>
      <c r="Y66" s="200">
        <v>4</v>
      </c>
      <c r="Z66" s="201">
        <v>25</v>
      </c>
      <c r="AA66" s="202">
        <v>204359</v>
      </c>
      <c r="AB66" s="207">
        <v>4</v>
      </c>
      <c r="AC66" s="200">
        <v>22</v>
      </c>
      <c r="AD66" s="208">
        <v>18.181818181818183</v>
      </c>
      <c r="AE66" s="206">
        <v>363421.25199999998</v>
      </c>
    </row>
    <row r="67" spans="1:33">
      <c r="A67" s="197" t="s">
        <v>305</v>
      </c>
      <c r="B67" s="198"/>
      <c r="C67" s="199">
        <v>0</v>
      </c>
      <c r="D67" s="200">
        <v>2</v>
      </c>
      <c r="E67" s="201">
        <v>0</v>
      </c>
      <c r="F67" s="202">
        <v>0</v>
      </c>
      <c r="G67" s="200">
        <v>0</v>
      </c>
      <c r="H67" s="203">
        <v>0</v>
      </c>
      <c r="I67" s="58">
        <v>7</v>
      </c>
      <c r="J67" s="204">
        <v>0</v>
      </c>
      <c r="K67" s="205">
        <v>0</v>
      </c>
      <c r="L67" s="203">
        <v>1</v>
      </c>
      <c r="M67" s="200">
        <v>3</v>
      </c>
      <c r="N67" s="200">
        <v>33</v>
      </c>
      <c r="O67" s="206">
        <v>181315</v>
      </c>
      <c r="P67" s="200">
        <v>0</v>
      </c>
      <c r="Q67" s="200">
        <v>0</v>
      </c>
      <c r="R67" s="200">
        <v>0</v>
      </c>
      <c r="S67" s="202">
        <v>0</v>
      </c>
      <c r="T67" s="207">
        <v>0</v>
      </c>
      <c r="U67" s="200">
        <v>3</v>
      </c>
      <c r="V67" s="208">
        <v>0</v>
      </c>
      <c r="W67" s="206">
        <v>0</v>
      </c>
      <c r="X67" s="200">
        <v>0</v>
      </c>
      <c r="Y67" s="200">
        <v>6</v>
      </c>
      <c r="Z67" s="201">
        <v>0</v>
      </c>
      <c r="AA67" s="202">
        <v>0</v>
      </c>
      <c r="AB67" s="207">
        <v>1</v>
      </c>
      <c r="AC67" s="200">
        <v>21</v>
      </c>
      <c r="AD67" s="208">
        <v>4.7619047619047619</v>
      </c>
      <c r="AE67" s="206">
        <v>181315</v>
      </c>
    </row>
    <row r="68" spans="1:33">
      <c r="A68" s="197" t="s">
        <v>737</v>
      </c>
      <c r="B68" s="198"/>
      <c r="C68" s="199">
        <v>0</v>
      </c>
      <c r="D68" s="200">
        <v>0</v>
      </c>
      <c r="E68" s="201">
        <v>0</v>
      </c>
      <c r="F68" s="202">
        <v>0</v>
      </c>
      <c r="G68" s="200">
        <v>0</v>
      </c>
      <c r="H68" s="203">
        <v>0</v>
      </c>
      <c r="I68" s="58">
        <v>0</v>
      </c>
      <c r="J68" s="204">
        <v>0</v>
      </c>
      <c r="K68" s="205">
        <v>0</v>
      </c>
      <c r="L68" s="203">
        <v>0</v>
      </c>
      <c r="M68" s="200">
        <v>0</v>
      </c>
      <c r="N68" s="200">
        <v>0</v>
      </c>
      <c r="O68" s="206">
        <v>0</v>
      </c>
      <c r="P68" s="200">
        <v>0</v>
      </c>
      <c r="Q68" s="200">
        <v>0</v>
      </c>
      <c r="R68" s="200">
        <v>0</v>
      </c>
      <c r="S68" s="202">
        <v>0</v>
      </c>
      <c r="T68" s="207">
        <v>0</v>
      </c>
      <c r="U68" s="200">
        <v>0</v>
      </c>
      <c r="V68" s="208">
        <v>0</v>
      </c>
      <c r="W68" s="206">
        <v>0</v>
      </c>
      <c r="X68" s="200">
        <v>0</v>
      </c>
      <c r="Y68" s="200">
        <v>0</v>
      </c>
      <c r="Z68" s="201">
        <v>0</v>
      </c>
      <c r="AA68" s="202">
        <v>0</v>
      </c>
      <c r="AB68" s="207">
        <v>0</v>
      </c>
      <c r="AC68" s="200">
        <v>0</v>
      </c>
      <c r="AD68" s="208"/>
      <c r="AE68" s="206">
        <v>0</v>
      </c>
    </row>
    <row r="69" spans="1:33">
      <c r="A69" s="197" t="s">
        <v>408</v>
      </c>
      <c r="B69" s="198"/>
      <c r="C69" s="199">
        <v>0</v>
      </c>
      <c r="D69" s="200">
        <v>1</v>
      </c>
      <c r="E69" s="201">
        <v>0</v>
      </c>
      <c r="F69" s="202">
        <v>0</v>
      </c>
      <c r="G69" s="200">
        <v>0</v>
      </c>
      <c r="H69" s="203">
        <v>0</v>
      </c>
      <c r="I69" s="58">
        <v>0</v>
      </c>
      <c r="J69" s="204">
        <v>0</v>
      </c>
      <c r="K69" s="205">
        <v>0</v>
      </c>
      <c r="L69" s="203">
        <v>0</v>
      </c>
      <c r="M69" s="200">
        <v>1</v>
      </c>
      <c r="N69" s="200">
        <v>0</v>
      </c>
      <c r="O69" s="206">
        <v>0</v>
      </c>
      <c r="P69" s="200">
        <v>0</v>
      </c>
      <c r="Q69" s="200">
        <v>0</v>
      </c>
      <c r="R69" s="200">
        <v>0</v>
      </c>
      <c r="S69" s="202">
        <v>0</v>
      </c>
      <c r="T69" s="207">
        <v>0</v>
      </c>
      <c r="U69" s="200">
        <v>0</v>
      </c>
      <c r="V69" s="208">
        <v>0</v>
      </c>
      <c r="W69" s="206">
        <v>0</v>
      </c>
      <c r="X69" s="200">
        <v>0</v>
      </c>
      <c r="Y69" s="200">
        <v>0</v>
      </c>
      <c r="Z69" s="201">
        <v>0</v>
      </c>
      <c r="AA69" s="202">
        <v>0</v>
      </c>
      <c r="AB69" s="207">
        <v>0</v>
      </c>
      <c r="AC69" s="200">
        <v>2</v>
      </c>
      <c r="AD69" s="208">
        <v>0</v>
      </c>
      <c r="AE69" s="206">
        <v>0</v>
      </c>
    </row>
    <row r="70" spans="1:33">
      <c r="A70" s="197" t="s">
        <v>670</v>
      </c>
      <c r="B70" s="198"/>
      <c r="C70" s="199">
        <v>0</v>
      </c>
      <c r="D70" s="200">
        <v>0</v>
      </c>
      <c r="E70" s="201">
        <v>0</v>
      </c>
      <c r="F70" s="202">
        <v>0</v>
      </c>
      <c r="G70" s="200">
        <v>0</v>
      </c>
      <c r="H70" s="203">
        <v>0</v>
      </c>
      <c r="I70" s="58">
        <v>0</v>
      </c>
      <c r="J70" s="204">
        <v>0</v>
      </c>
      <c r="K70" s="205">
        <v>0</v>
      </c>
      <c r="L70" s="203">
        <v>0</v>
      </c>
      <c r="M70" s="200">
        <v>0</v>
      </c>
      <c r="N70" s="200">
        <v>0</v>
      </c>
      <c r="O70" s="206">
        <v>0</v>
      </c>
      <c r="P70" s="200">
        <v>0</v>
      </c>
      <c r="Q70" s="200">
        <v>1</v>
      </c>
      <c r="R70" s="200">
        <v>0</v>
      </c>
      <c r="S70" s="202">
        <v>0</v>
      </c>
      <c r="T70" s="207">
        <v>0</v>
      </c>
      <c r="U70" s="200">
        <v>0</v>
      </c>
      <c r="V70" s="208">
        <v>0</v>
      </c>
      <c r="W70" s="206">
        <v>0</v>
      </c>
      <c r="X70" s="200">
        <v>0</v>
      </c>
      <c r="Y70" s="200">
        <v>0</v>
      </c>
      <c r="Z70" s="201">
        <v>0</v>
      </c>
      <c r="AA70" s="202">
        <v>0</v>
      </c>
      <c r="AB70" s="207">
        <v>0</v>
      </c>
      <c r="AC70" s="200">
        <v>1</v>
      </c>
      <c r="AD70" s="208">
        <v>0</v>
      </c>
      <c r="AE70" s="206">
        <v>0</v>
      </c>
    </row>
    <row r="71" spans="1:33">
      <c r="A71" s="197" t="s">
        <v>306</v>
      </c>
      <c r="B71" s="198"/>
      <c r="C71" s="199">
        <v>2</v>
      </c>
      <c r="D71" s="200">
        <v>6</v>
      </c>
      <c r="E71" s="201">
        <v>33</v>
      </c>
      <c r="F71" s="202">
        <v>77000</v>
      </c>
      <c r="G71" s="200">
        <v>77</v>
      </c>
      <c r="H71" s="203">
        <v>2</v>
      </c>
      <c r="I71" s="58">
        <v>10</v>
      </c>
      <c r="J71" s="204">
        <v>20</v>
      </c>
      <c r="K71" s="205">
        <v>322103</v>
      </c>
      <c r="L71" s="203">
        <v>0</v>
      </c>
      <c r="M71" s="200">
        <v>1</v>
      </c>
      <c r="N71" s="200">
        <v>0</v>
      </c>
      <c r="O71" s="206">
        <v>0</v>
      </c>
      <c r="P71" s="200">
        <v>0</v>
      </c>
      <c r="Q71" s="200">
        <v>1</v>
      </c>
      <c r="R71" s="200">
        <v>0</v>
      </c>
      <c r="S71" s="202">
        <v>0</v>
      </c>
      <c r="T71" s="207">
        <v>1</v>
      </c>
      <c r="U71" s="200">
        <v>4</v>
      </c>
      <c r="V71" s="208">
        <v>25</v>
      </c>
      <c r="W71" s="206">
        <v>65747.199999999997</v>
      </c>
      <c r="X71" s="200">
        <v>22</v>
      </c>
      <c r="Y71" s="200">
        <v>43</v>
      </c>
      <c r="Z71" s="201">
        <v>51</v>
      </c>
      <c r="AA71" s="202">
        <v>8499052</v>
      </c>
      <c r="AB71" s="207">
        <v>27</v>
      </c>
      <c r="AC71" s="200">
        <v>65</v>
      </c>
      <c r="AD71" s="208">
        <v>41.53846153846154</v>
      </c>
      <c r="AE71" s="206">
        <v>8963902.1999999993</v>
      </c>
    </row>
    <row r="72" spans="1:33">
      <c r="A72" s="197" t="s">
        <v>393</v>
      </c>
      <c r="B72" s="198"/>
      <c r="C72" s="199">
        <v>1</v>
      </c>
      <c r="D72" s="200">
        <v>3</v>
      </c>
      <c r="E72" s="201">
        <v>33</v>
      </c>
      <c r="F72" s="202">
        <v>44000</v>
      </c>
      <c r="G72" s="200">
        <v>44</v>
      </c>
      <c r="H72" s="203">
        <v>2</v>
      </c>
      <c r="I72" s="58">
        <v>2</v>
      </c>
      <c r="J72" s="204">
        <v>100</v>
      </c>
      <c r="K72" s="205">
        <v>549875</v>
      </c>
      <c r="L72" s="203">
        <v>0</v>
      </c>
      <c r="M72" s="200">
        <v>3</v>
      </c>
      <c r="N72" s="200">
        <v>0</v>
      </c>
      <c r="O72" s="206">
        <v>0</v>
      </c>
      <c r="P72" s="200">
        <v>0</v>
      </c>
      <c r="Q72" s="200">
        <v>1</v>
      </c>
      <c r="R72" s="200">
        <v>0</v>
      </c>
      <c r="S72" s="202">
        <v>0</v>
      </c>
      <c r="T72" s="207">
        <v>2</v>
      </c>
      <c r="U72" s="200">
        <v>5</v>
      </c>
      <c r="V72" s="208">
        <v>40</v>
      </c>
      <c r="W72" s="206">
        <v>53874.51</v>
      </c>
      <c r="X72" s="200">
        <v>1</v>
      </c>
      <c r="Y72" s="200">
        <v>6</v>
      </c>
      <c r="Z72" s="201">
        <v>17</v>
      </c>
      <c r="AA72" s="202">
        <v>101466</v>
      </c>
      <c r="AB72" s="207">
        <v>6</v>
      </c>
      <c r="AC72" s="200">
        <v>20</v>
      </c>
      <c r="AD72" s="208">
        <v>30</v>
      </c>
      <c r="AE72" s="206">
        <v>749215.51</v>
      </c>
    </row>
    <row r="73" spans="1:33">
      <c r="A73" s="197" t="s">
        <v>307</v>
      </c>
      <c r="B73" s="198"/>
      <c r="C73" s="199">
        <v>0</v>
      </c>
      <c r="D73" s="200">
        <v>1</v>
      </c>
      <c r="E73" s="201">
        <v>0</v>
      </c>
      <c r="F73" s="202">
        <v>0</v>
      </c>
      <c r="G73" s="200">
        <v>0</v>
      </c>
      <c r="H73" s="203">
        <v>0</v>
      </c>
      <c r="I73" s="58">
        <v>0</v>
      </c>
      <c r="J73" s="204">
        <v>0</v>
      </c>
      <c r="K73" s="205">
        <v>0</v>
      </c>
      <c r="L73" s="203">
        <v>0</v>
      </c>
      <c r="M73" s="200">
        <v>3</v>
      </c>
      <c r="N73" s="200">
        <v>0</v>
      </c>
      <c r="O73" s="206">
        <v>0</v>
      </c>
      <c r="P73" s="200">
        <v>0</v>
      </c>
      <c r="Q73" s="200">
        <v>0</v>
      </c>
      <c r="R73" s="200">
        <v>0</v>
      </c>
      <c r="S73" s="202">
        <v>0</v>
      </c>
      <c r="T73" s="207">
        <v>4</v>
      </c>
      <c r="U73" s="200">
        <v>12</v>
      </c>
      <c r="V73" s="208">
        <v>33.333333333333336</v>
      </c>
      <c r="W73" s="206">
        <v>501078.80199999997</v>
      </c>
      <c r="X73" s="200">
        <v>1</v>
      </c>
      <c r="Y73" s="200">
        <v>6</v>
      </c>
      <c r="Z73" s="201">
        <v>17</v>
      </c>
      <c r="AA73" s="202">
        <v>366420</v>
      </c>
      <c r="AB73" s="207">
        <v>5</v>
      </c>
      <c r="AC73" s="200">
        <v>22</v>
      </c>
      <c r="AD73" s="208">
        <v>22.727272727272727</v>
      </c>
      <c r="AE73" s="206">
        <v>867498.80199999991</v>
      </c>
    </row>
    <row r="74" spans="1:33">
      <c r="A74" s="197" t="s">
        <v>308</v>
      </c>
      <c r="B74" s="198"/>
      <c r="C74" s="199">
        <v>0</v>
      </c>
      <c r="D74" s="200">
        <v>8</v>
      </c>
      <c r="E74" s="201">
        <v>0</v>
      </c>
      <c r="F74" s="202">
        <v>0</v>
      </c>
      <c r="G74" s="200">
        <v>0</v>
      </c>
      <c r="H74" s="203">
        <v>3</v>
      </c>
      <c r="I74" s="58">
        <v>16</v>
      </c>
      <c r="J74" s="204">
        <v>18.75</v>
      </c>
      <c r="K74" s="205">
        <v>394755</v>
      </c>
      <c r="L74" s="203">
        <v>0</v>
      </c>
      <c r="M74" s="200">
        <v>7</v>
      </c>
      <c r="N74" s="200">
        <v>0</v>
      </c>
      <c r="O74" s="206">
        <v>0</v>
      </c>
      <c r="P74" s="200">
        <v>0</v>
      </c>
      <c r="Q74" s="200">
        <v>3</v>
      </c>
      <c r="R74" s="200">
        <v>0</v>
      </c>
      <c r="S74" s="202">
        <v>0</v>
      </c>
      <c r="T74" s="207">
        <v>1</v>
      </c>
      <c r="U74" s="200">
        <v>6</v>
      </c>
      <c r="V74" s="208">
        <v>16.666666666666668</v>
      </c>
      <c r="W74" s="206">
        <v>68948</v>
      </c>
      <c r="X74" s="200">
        <v>2</v>
      </c>
      <c r="Y74" s="200">
        <v>5</v>
      </c>
      <c r="Z74" s="201">
        <v>40</v>
      </c>
      <c r="AA74" s="202">
        <v>704178</v>
      </c>
      <c r="AB74" s="207">
        <v>6</v>
      </c>
      <c r="AC74" s="200">
        <v>45</v>
      </c>
      <c r="AD74" s="208">
        <v>13.333333333333334</v>
      </c>
      <c r="AE74" s="206">
        <v>1167881</v>
      </c>
    </row>
    <row r="75" spans="1:33">
      <c r="A75" s="185" t="s">
        <v>161</v>
      </c>
      <c r="B75" s="186">
        <v>1</v>
      </c>
      <c r="C75" s="187">
        <v>13</v>
      </c>
      <c r="D75" s="188">
        <v>57</v>
      </c>
      <c r="E75" s="188">
        <v>23</v>
      </c>
      <c r="F75" s="189">
        <v>4122000</v>
      </c>
      <c r="G75" s="188">
        <v>4122</v>
      </c>
      <c r="H75" s="190">
        <v>14</v>
      </c>
      <c r="I75" s="191">
        <v>47</v>
      </c>
      <c r="J75" s="192">
        <v>29.787234042553191</v>
      </c>
      <c r="K75" s="193">
        <v>2629200</v>
      </c>
      <c r="L75" s="190">
        <v>2</v>
      </c>
      <c r="M75" s="188">
        <v>5</v>
      </c>
      <c r="N75" s="188">
        <v>40</v>
      </c>
      <c r="O75" s="194">
        <v>392320</v>
      </c>
      <c r="P75" s="188">
        <v>36</v>
      </c>
      <c r="Q75" s="188">
        <v>146</v>
      </c>
      <c r="R75" s="188">
        <v>0.25</v>
      </c>
      <c r="S75" s="189">
        <v>27080000</v>
      </c>
      <c r="T75" s="195">
        <v>2</v>
      </c>
      <c r="U75" s="188">
        <v>2</v>
      </c>
      <c r="V75" s="196">
        <v>100</v>
      </c>
      <c r="W75" s="194">
        <v>45444.800000000003</v>
      </c>
      <c r="X75" s="188">
        <v>46</v>
      </c>
      <c r="Y75" s="188">
        <v>103</v>
      </c>
      <c r="Z75" s="188">
        <v>45</v>
      </c>
      <c r="AA75" s="189">
        <v>42463018</v>
      </c>
      <c r="AB75" s="195">
        <v>113</v>
      </c>
      <c r="AC75" s="188">
        <v>360</v>
      </c>
      <c r="AD75" s="196">
        <v>31.388888888888889</v>
      </c>
      <c r="AE75" s="194">
        <v>76731982.799999997</v>
      </c>
      <c r="AF75" s="167"/>
      <c r="AG75" s="166"/>
    </row>
    <row r="76" spans="1:33">
      <c r="A76" s="197" t="s">
        <v>382</v>
      </c>
      <c r="B76" s="198"/>
      <c r="C76" s="199">
        <v>4</v>
      </c>
      <c r="D76" s="200">
        <v>11</v>
      </c>
      <c r="E76" s="201">
        <v>36</v>
      </c>
      <c r="F76" s="202">
        <v>1842000</v>
      </c>
      <c r="G76" s="200">
        <v>1842</v>
      </c>
      <c r="H76" s="203">
        <v>0</v>
      </c>
      <c r="I76" s="58">
        <v>0</v>
      </c>
      <c r="J76" s="204">
        <v>0</v>
      </c>
      <c r="K76" s="205">
        <v>0</v>
      </c>
      <c r="L76" s="203">
        <v>0</v>
      </c>
      <c r="M76" s="200">
        <v>0</v>
      </c>
      <c r="N76" s="200">
        <v>0</v>
      </c>
      <c r="O76" s="206">
        <v>0</v>
      </c>
      <c r="P76" s="200">
        <v>1</v>
      </c>
      <c r="Q76" s="200">
        <v>1</v>
      </c>
      <c r="R76" s="200">
        <v>1</v>
      </c>
      <c r="S76" s="202">
        <v>680000</v>
      </c>
      <c r="T76" s="207">
        <v>0</v>
      </c>
      <c r="U76" s="200">
        <v>0</v>
      </c>
      <c r="V76" s="208">
        <v>0</v>
      </c>
      <c r="W76" s="206">
        <v>0</v>
      </c>
      <c r="X76" s="200">
        <v>0</v>
      </c>
      <c r="Y76" s="200">
        <v>0</v>
      </c>
      <c r="Z76" s="201">
        <v>0</v>
      </c>
      <c r="AA76" s="202">
        <v>0</v>
      </c>
      <c r="AB76" s="207">
        <v>5</v>
      </c>
      <c r="AC76" s="200">
        <v>12</v>
      </c>
      <c r="AD76" s="208">
        <v>41.666666666666664</v>
      </c>
      <c r="AE76" s="206">
        <v>2522000</v>
      </c>
    </row>
    <row r="77" spans="1:33">
      <c r="A77" s="197" t="s">
        <v>417</v>
      </c>
      <c r="B77" s="198"/>
      <c r="C77" s="199">
        <v>0</v>
      </c>
      <c r="D77" s="200">
        <v>0</v>
      </c>
      <c r="E77" s="201">
        <v>0</v>
      </c>
      <c r="F77" s="202">
        <v>0</v>
      </c>
      <c r="G77" s="200">
        <v>0</v>
      </c>
      <c r="H77" s="203">
        <v>0</v>
      </c>
      <c r="I77" s="58">
        <v>1</v>
      </c>
      <c r="J77" s="204">
        <v>0</v>
      </c>
      <c r="K77" s="205">
        <v>0</v>
      </c>
      <c r="L77" s="203">
        <v>2</v>
      </c>
      <c r="M77" s="200">
        <v>6</v>
      </c>
      <c r="N77" s="200">
        <v>33</v>
      </c>
      <c r="O77" s="206">
        <v>159910</v>
      </c>
      <c r="P77" s="200">
        <v>0</v>
      </c>
      <c r="Q77" s="200">
        <v>1</v>
      </c>
      <c r="R77" s="200">
        <v>0</v>
      </c>
      <c r="S77" s="202">
        <v>0</v>
      </c>
      <c r="T77" s="207">
        <v>0</v>
      </c>
      <c r="U77" s="200">
        <v>0</v>
      </c>
      <c r="V77" s="208">
        <v>0</v>
      </c>
      <c r="W77" s="206">
        <v>0</v>
      </c>
      <c r="X77" s="200">
        <v>0</v>
      </c>
      <c r="Y77" s="200">
        <v>0</v>
      </c>
      <c r="Z77" s="201">
        <v>0</v>
      </c>
      <c r="AA77" s="202">
        <v>0</v>
      </c>
      <c r="AB77" s="207">
        <v>2</v>
      </c>
      <c r="AC77" s="200">
        <v>8</v>
      </c>
      <c r="AD77" s="208">
        <v>25</v>
      </c>
      <c r="AE77" s="206">
        <v>159910</v>
      </c>
    </row>
    <row r="78" spans="1:33">
      <c r="A78" s="197" t="s">
        <v>742</v>
      </c>
      <c r="B78" s="198"/>
      <c r="C78" s="199">
        <v>0</v>
      </c>
      <c r="D78" s="200">
        <v>0</v>
      </c>
      <c r="E78" s="201">
        <v>0</v>
      </c>
      <c r="F78" s="202">
        <v>0</v>
      </c>
      <c r="G78" s="200">
        <v>0</v>
      </c>
      <c r="H78" s="203">
        <v>0</v>
      </c>
      <c r="I78" s="58">
        <v>0</v>
      </c>
      <c r="J78" s="204">
        <v>0</v>
      </c>
      <c r="K78" s="205">
        <v>0</v>
      </c>
      <c r="L78" s="203">
        <v>0</v>
      </c>
      <c r="M78" s="200">
        <v>0</v>
      </c>
      <c r="N78" s="200">
        <v>0</v>
      </c>
      <c r="O78" s="206">
        <v>0</v>
      </c>
      <c r="P78" s="200">
        <v>0</v>
      </c>
      <c r="Q78" s="200">
        <v>0</v>
      </c>
      <c r="R78" s="200">
        <v>0</v>
      </c>
      <c r="S78" s="202">
        <v>0</v>
      </c>
      <c r="T78" s="207">
        <v>0</v>
      </c>
      <c r="U78" s="200">
        <v>0</v>
      </c>
      <c r="V78" s="208">
        <v>0</v>
      </c>
      <c r="W78" s="206">
        <v>0</v>
      </c>
      <c r="X78" s="200">
        <v>0</v>
      </c>
      <c r="Y78" s="200">
        <v>0</v>
      </c>
      <c r="Z78" s="201">
        <v>0</v>
      </c>
      <c r="AA78" s="202">
        <v>0</v>
      </c>
      <c r="AB78" s="207">
        <v>0</v>
      </c>
      <c r="AC78" s="200">
        <v>0</v>
      </c>
      <c r="AD78" s="208"/>
      <c r="AE78" s="206">
        <v>0</v>
      </c>
    </row>
    <row r="79" spans="1:33">
      <c r="A79" s="197" t="s">
        <v>205</v>
      </c>
      <c r="B79" s="198"/>
      <c r="C79" s="199">
        <v>1</v>
      </c>
      <c r="D79" s="200">
        <v>3</v>
      </c>
      <c r="E79" s="201">
        <v>33</v>
      </c>
      <c r="F79" s="202">
        <v>645000</v>
      </c>
      <c r="G79" s="200">
        <v>645</v>
      </c>
      <c r="H79" s="203">
        <v>0</v>
      </c>
      <c r="I79" s="58">
        <v>0</v>
      </c>
      <c r="J79" s="204">
        <v>0</v>
      </c>
      <c r="K79" s="205">
        <v>0</v>
      </c>
      <c r="L79" s="203">
        <v>0</v>
      </c>
      <c r="M79" s="200">
        <v>0</v>
      </c>
      <c r="N79" s="200">
        <v>0</v>
      </c>
      <c r="O79" s="206">
        <v>0</v>
      </c>
      <c r="P79" s="200">
        <v>2</v>
      </c>
      <c r="Q79" s="200">
        <v>5</v>
      </c>
      <c r="R79" s="200">
        <v>0.4</v>
      </c>
      <c r="S79" s="202">
        <v>390000</v>
      </c>
      <c r="T79" s="207">
        <v>0</v>
      </c>
      <c r="U79" s="200">
        <v>0</v>
      </c>
      <c r="V79" s="208">
        <v>0</v>
      </c>
      <c r="W79" s="206">
        <v>0</v>
      </c>
      <c r="X79" s="200">
        <v>1</v>
      </c>
      <c r="Y79" s="200">
        <v>1</v>
      </c>
      <c r="Z79" s="201">
        <v>100</v>
      </c>
      <c r="AA79" s="202">
        <v>101607</v>
      </c>
      <c r="AB79" s="207">
        <v>4</v>
      </c>
      <c r="AC79" s="200">
        <v>9</v>
      </c>
      <c r="AD79" s="208">
        <v>44.444444444444443</v>
      </c>
      <c r="AE79" s="206">
        <v>1136607</v>
      </c>
    </row>
    <row r="80" spans="1:33">
      <c r="A80" s="197" t="s">
        <v>206</v>
      </c>
      <c r="B80" s="198"/>
      <c r="C80" s="199">
        <v>0</v>
      </c>
      <c r="D80" s="200">
        <v>0</v>
      </c>
      <c r="E80" s="201">
        <v>0</v>
      </c>
      <c r="F80" s="202">
        <v>0</v>
      </c>
      <c r="G80" s="200">
        <v>0</v>
      </c>
      <c r="H80" s="203">
        <v>0</v>
      </c>
      <c r="I80" s="58">
        <v>0</v>
      </c>
      <c r="J80" s="204">
        <v>0</v>
      </c>
      <c r="K80" s="205">
        <v>0</v>
      </c>
      <c r="L80" s="203">
        <v>2</v>
      </c>
      <c r="M80" s="200">
        <v>12</v>
      </c>
      <c r="N80" s="200">
        <v>17</v>
      </c>
      <c r="O80" s="206">
        <v>366346</v>
      </c>
      <c r="P80" s="200">
        <v>2</v>
      </c>
      <c r="Q80" s="200">
        <v>5</v>
      </c>
      <c r="R80" s="200">
        <v>0.4</v>
      </c>
      <c r="S80" s="202">
        <v>860000</v>
      </c>
      <c r="T80" s="207">
        <v>1</v>
      </c>
      <c r="U80" s="200">
        <v>3</v>
      </c>
      <c r="V80" s="208">
        <v>33.333333333333336</v>
      </c>
      <c r="W80" s="206">
        <v>23958.552</v>
      </c>
      <c r="X80" s="200">
        <v>1</v>
      </c>
      <c r="Y80" s="200">
        <v>1</v>
      </c>
      <c r="Z80" s="201">
        <v>100</v>
      </c>
      <c r="AA80" s="202">
        <v>254545</v>
      </c>
      <c r="AB80" s="207">
        <v>6</v>
      </c>
      <c r="AC80" s="200">
        <v>21</v>
      </c>
      <c r="AD80" s="208">
        <v>28.571428571428573</v>
      </c>
      <c r="AE80" s="206">
        <v>1504849.5519999999</v>
      </c>
    </row>
    <row r="81" spans="1:33">
      <c r="A81" s="197" t="s">
        <v>403</v>
      </c>
      <c r="B81" s="198"/>
      <c r="C81" s="199">
        <v>2</v>
      </c>
      <c r="D81" s="200">
        <v>10</v>
      </c>
      <c r="E81" s="201">
        <v>20</v>
      </c>
      <c r="F81" s="202">
        <v>563000</v>
      </c>
      <c r="G81" s="200">
        <v>563</v>
      </c>
      <c r="H81" s="203">
        <v>0</v>
      </c>
      <c r="I81" s="58">
        <v>0</v>
      </c>
      <c r="J81" s="204">
        <v>0</v>
      </c>
      <c r="K81" s="205">
        <v>0</v>
      </c>
      <c r="L81" s="203">
        <v>0</v>
      </c>
      <c r="M81" s="200">
        <v>0</v>
      </c>
      <c r="N81" s="200">
        <v>0</v>
      </c>
      <c r="O81" s="206">
        <v>0</v>
      </c>
      <c r="P81" s="200">
        <v>0</v>
      </c>
      <c r="Q81" s="200">
        <v>1</v>
      </c>
      <c r="R81" s="200">
        <v>0</v>
      </c>
      <c r="S81" s="202">
        <v>0</v>
      </c>
      <c r="T81" s="207">
        <v>0</v>
      </c>
      <c r="U81" s="200">
        <v>0</v>
      </c>
      <c r="V81" s="208">
        <v>0</v>
      </c>
      <c r="W81" s="206">
        <v>0</v>
      </c>
      <c r="X81" s="200">
        <v>0</v>
      </c>
      <c r="Y81" s="200">
        <v>0</v>
      </c>
      <c r="Z81" s="201">
        <v>0</v>
      </c>
      <c r="AA81" s="202">
        <v>0</v>
      </c>
      <c r="AB81" s="207">
        <v>2</v>
      </c>
      <c r="AC81" s="200">
        <v>11</v>
      </c>
      <c r="AD81" s="208">
        <v>18.181818181818183</v>
      </c>
      <c r="AE81" s="206">
        <v>563000</v>
      </c>
    </row>
    <row r="82" spans="1:33">
      <c r="A82" s="197" t="s">
        <v>404</v>
      </c>
      <c r="B82" s="198"/>
      <c r="C82" s="199">
        <v>11</v>
      </c>
      <c r="D82" s="200">
        <v>22</v>
      </c>
      <c r="E82" s="201">
        <v>50</v>
      </c>
      <c r="F82" s="202">
        <v>5471000</v>
      </c>
      <c r="G82" s="200">
        <v>5471</v>
      </c>
      <c r="H82" s="203">
        <v>0</v>
      </c>
      <c r="I82" s="58">
        <v>0</v>
      </c>
      <c r="J82" s="204">
        <v>0</v>
      </c>
      <c r="K82" s="205">
        <v>0</v>
      </c>
      <c r="L82" s="203">
        <v>0</v>
      </c>
      <c r="M82" s="200">
        <v>0</v>
      </c>
      <c r="N82" s="200">
        <v>0</v>
      </c>
      <c r="O82" s="206">
        <v>0</v>
      </c>
      <c r="P82" s="200">
        <v>0</v>
      </c>
      <c r="Q82" s="200">
        <v>1</v>
      </c>
      <c r="R82" s="200">
        <v>0</v>
      </c>
      <c r="S82" s="202">
        <v>0</v>
      </c>
      <c r="T82" s="207">
        <v>0</v>
      </c>
      <c r="U82" s="200">
        <v>0</v>
      </c>
      <c r="V82" s="208">
        <v>0</v>
      </c>
      <c r="W82" s="206">
        <v>0</v>
      </c>
      <c r="X82" s="200">
        <v>0</v>
      </c>
      <c r="Y82" s="200">
        <v>0</v>
      </c>
      <c r="Z82" s="201">
        <v>0</v>
      </c>
      <c r="AA82" s="202">
        <v>0</v>
      </c>
      <c r="AB82" s="207">
        <v>11</v>
      </c>
      <c r="AC82" s="200">
        <v>23</v>
      </c>
      <c r="AD82" s="208">
        <v>47.826086956521742</v>
      </c>
      <c r="AE82" s="206">
        <v>5471000</v>
      </c>
    </row>
    <row r="83" spans="1:33">
      <c r="A83" s="197" t="s">
        <v>310</v>
      </c>
      <c r="B83" s="198"/>
      <c r="C83" s="199">
        <v>2</v>
      </c>
      <c r="D83" s="200">
        <v>5</v>
      </c>
      <c r="E83" s="201">
        <v>40</v>
      </c>
      <c r="F83" s="202">
        <v>643000</v>
      </c>
      <c r="G83" s="200">
        <v>643</v>
      </c>
      <c r="H83" s="203">
        <v>1</v>
      </c>
      <c r="I83" s="58">
        <v>10</v>
      </c>
      <c r="J83" s="204">
        <v>10</v>
      </c>
      <c r="K83" s="205">
        <v>59196</v>
      </c>
      <c r="L83" s="203">
        <v>0</v>
      </c>
      <c r="M83" s="200">
        <v>4</v>
      </c>
      <c r="N83" s="200">
        <v>0</v>
      </c>
      <c r="O83" s="206">
        <v>0</v>
      </c>
      <c r="P83" s="200">
        <v>1</v>
      </c>
      <c r="Q83" s="200">
        <v>5</v>
      </c>
      <c r="R83" s="200">
        <v>0.2</v>
      </c>
      <c r="S83" s="202">
        <v>360000</v>
      </c>
      <c r="T83" s="207">
        <v>4</v>
      </c>
      <c r="U83" s="200">
        <v>6</v>
      </c>
      <c r="V83" s="208">
        <v>66.666666666666671</v>
      </c>
      <c r="W83" s="206">
        <v>166321.17199999999</v>
      </c>
      <c r="X83" s="200">
        <v>1</v>
      </c>
      <c r="Y83" s="200">
        <v>3</v>
      </c>
      <c r="Z83" s="201">
        <v>33</v>
      </c>
      <c r="AA83" s="202">
        <v>291631</v>
      </c>
      <c r="AB83" s="207">
        <v>9</v>
      </c>
      <c r="AC83" s="200">
        <v>33</v>
      </c>
      <c r="AD83" s="208">
        <v>27.272727272727273</v>
      </c>
      <c r="AE83" s="206">
        <v>1520148.172</v>
      </c>
    </row>
    <row r="84" spans="1:33">
      <c r="A84" s="197" t="s">
        <v>311</v>
      </c>
      <c r="B84" s="198"/>
      <c r="C84" s="199">
        <v>4</v>
      </c>
      <c r="D84" s="200">
        <v>11</v>
      </c>
      <c r="E84" s="201">
        <v>36</v>
      </c>
      <c r="F84" s="202">
        <v>1254000</v>
      </c>
      <c r="G84" s="200">
        <v>1254</v>
      </c>
      <c r="H84" s="203">
        <v>0</v>
      </c>
      <c r="I84" s="58">
        <v>7</v>
      </c>
      <c r="J84" s="204">
        <v>0</v>
      </c>
      <c r="K84" s="205">
        <v>0</v>
      </c>
      <c r="L84" s="203">
        <v>4</v>
      </c>
      <c r="M84" s="200">
        <v>20</v>
      </c>
      <c r="N84" s="200">
        <v>20</v>
      </c>
      <c r="O84" s="206">
        <v>449084</v>
      </c>
      <c r="P84" s="200">
        <v>0</v>
      </c>
      <c r="Q84" s="200">
        <v>4</v>
      </c>
      <c r="R84" s="200">
        <v>0</v>
      </c>
      <c r="S84" s="202">
        <v>0</v>
      </c>
      <c r="T84" s="207">
        <v>11</v>
      </c>
      <c r="U84" s="200">
        <v>24</v>
      </c>
      <c r="V84" s="208">
        <v>45.833333333333336</v>
      </c>
      <c r="W84" s="206">
        <v>1091641.6880000001</v>
      </c>
      <c r="X84" s="200">
        <v>9</v>
      </c>
      <c r="Y84" s="200">
        <v>15</v>
      </c>
      <c r="Z84" s="201">
        <v>60</v>
      </c>
      <c r="AA84" s="202">
        <v>1466175</v>
      </c>
      <c r="AB84" s="207">
        <v>28</v>
      </c>
      <c r="AC84" s="200">
        <v>81</v>
      </c>
      <c r="AD84" s="208">
        <v>34.567901234567898</v>
      </c>
      <c r="AE84" s="206">
        <v>4260900.6880000001</v>
      </c>
    </row>
    <row r="85" spans="1:33">
      <c r="A85" s="185" t="s">
        <v>207</v>
      </c>
      <c r="B85" s="186">
        <v>5</v>
      </c>
      <c r="C85" s="187">
        <v>14</v>
      </c>
      <c r="D85" s="188">
        <v>40</v>
      </c>
      <c r="E85" s="188">
        <v>35</v>
      </c>
      <c r="F85" s="189">
        <v>6089000</v>
      </c>
      <c r="G85" s="188">
        <v>6089</v>
      </c>
      <c r="H85" s="190">
        <v>4</v>
      </c>
      <c r="I85" s="191">
        <v>16</v>
      </c>
      <c r="J85" s="192">
        <v>25</v>
      </c>
      <c r="K85" s="193">
        <v>551800</v>
      </c>
      <c r="L85" s="190">
        <v>2</v>
      </c>
      <c r="M85" s="188">
        <v>12</v>
      </c>
      <c r="N85" s="188">
        <v>17</v>
      </c>
      <c r="O85" s="194">
        <v>726861</v>
      </c>
      <c r="P85" s="188">
        <v>26</v>
      </c>
      <c r="Q85" s="188">
        <v>96</v>
      </c>
      <c r="R85" s="188">
        <v>0.27</v>
      </c>
      <c r="S85" s="189">
        <v>17470000</v>
      </c>
      <c r="T85" s="195">
        <v>5</v>
      </c>
      <c r="U85" s="188">
        <v>11</v>
      </c>
      <c r="V85" s="196">
        <v>45.454545454545453</v>
      </c>
      <c r="W85" s="194">
        <v>1208058.696</v>
      </c>
      <c r="X85" s="188">
        <v>7</v>
      </c>
      <c r="Y85" s="188">
        <v>32</v>
      </c>
      <c r="Z85" s="188">
        <v>22</v>
      </c>
      <c r="AA85" s="189">
        <v>1261440</v>
      </c>
      <c r="AB85" s="195">
        <v>58</v>
      </c>
      <c r="AC85" s="188">
        <v>207</v>
      </c>
      <c r="AD85" s="196">
        <v>28.019323671497585</v>
      </c>
      <c r="AE85" s="194">
        <v>27307159.695999999</v>
      </c>
      <c r="AF85" s="168"/>
      <c r="AG85" s="166"/>
    </row>
    <row r="86" spans="1:33">
      <c r="A86" s="197" t="s">
        <v>312</v>
      </c>
      <c r="B86" s="198"/>
      <c r="C86" s="199">
        <v>0</v>
      </c>
      <c r="D86" s="200">
        <v>2</v>
      </c>
      <c r="E86" s="201">
        <v>0</v>
      </c>
      <c r="F86" s="202">
        <v>0</v>
      </c>
      <c r="G86" s="200">
        <v>0</v>
      </c>
      <c r="H86" s="203">
        <v>1</v>
      </c>
      <c r="I86" s="58">
        <v>4</v>
      </c>
      <c r="J86" s="204">
        <v>25</v>
      </c>
      <c r="K86" s="205">
        <v>582</v>
      </c>
      <c r="L86" s="203">
        <v>1</v>
      </c>
      <c r="M86" s="200">
        <v>7</v>
      </c>
      <c r="N86" s="200">
        <v>14</v>
      </c>
      <c r="O86" s="206">
        <v>261619</v>
      </c>
      <c r="P86" s="200">
        <v>0</v>
      </c>
      <c r="Q86" s="200">
        <v>0</v>
      </c>
      <c r="R86" s="200">
        <v>0</v>
      </c>
      <c r="S86" s="202">
        <v>0</v>
      </c>
      <c r="T86" s="207">
        <v>1</v>
      </c>
      <c r="U86" s="200">
        <v>4</v>
      </c>
      <c r="V86" s="208">
        <v>25</v>
      </c>
      <c r="W86" s="206">
        <v>29613.599999999999</v>
      </c>
      <c r="X86" s="200">
        <v>0</v>
      </c>
      <c r="Y86" s="200">
        <v>5</v>
      </c>
      <c r="Z86" s="201">
        <v>0</v>
      </c>
      <c r="AA86" s="202">
        <v>0</v>
      </c>
      <c r="AB86" s="207">
        <v>3</v>
      </c>
      <c r="AC86" s="200">
        <v>22</v>
      </c>
      <c r="AD86" s="208">
        <v>13.636363636363637</v>
      </c>
      <c r="AE86" s="206">
        <v>291814.59999999998</v>
      </c>
    </row>
    <row r="87" spans="1:33">
      <c r="A87" s="197" t="s">
        <v>313</v>
      </c>
      <c r="B87" s="198"/>
      <c r="C87" s="199">
        <v>3</v>
      </c>
      <c r="D87" s="200">
        <v>6</v>
      </c>
      <c r="E87" s="201">
        <v>50</v>
      </c>
      <c r="F87" s="202">
        <v>441000</v>
      </c>
      <c r="G87" s="200">
        <v>441</v>
      </c>
      <c r="H87" s="203">
        <v>4</v>
      </c>
      <c r="I87" s="58">
        <v>29</v>
      </c>
      <c r="J87" s="204">
        <v>13.793103448275861</v>
      </c>
      <c r="K87" s="205">
        <v>969703</v>
      </c>
      <c r="L87" s="203">
        <v>3</v>
      </c>
      <c r="M87" s="200">
        <v>16</v>
      </c>
      <c r="N87" s="200">
        <v>19</v>
      </c>
      <c r="O87" s="206">
        <v>849396</v>
      </c>
      <c r="P87" s="200">
        <v>4</v>
      </c>
      <c r="Q87" s="200">
        <v>7</v>
      </c>
      <c r="R87" s="200">
        <v>0.56999999999999995</v>
      </c>
      <c r="S87" s="202">
        <v>1420000</v>
      </c>
      <c r="T87" s="207">
        <v>2</v>
      </c>
      <c r="U87" s="200">
        <v>8</v>
      </c>
      <c r="V87" s="208">
        <v>25</v>
      </c>
      <c r="W87" s="206">
        <v>86669.54</v>
      </c>
      <c r="X87" s="200">
        <v>8</v>
      </c>
      <c r="Y87" s="200">
        <v>23</v>
      </c>
      <c r="Z87" s="201">
        <v>35</v>
      </c>
      <c r="AA87" s="202">
        <v>1516158</v>
      </c>
      <c r="AB87" s="207">
        <v>24</v>
      </c>
      <c r="AC87" s="200">
        <v>89</v>
      </c>
      <c r="AD87" s="208">
        <v>26.966292134831459</v>
      </c>
      <c r="AE87" s="206">
        <v>5282926.54</v>
      </c>
    </row>
    <row r="88" spans="1:33">
      <c r="A88" s="185" t="s">
        <v>314</v>
      </c>
      <c r="B88" s="186"/>
      <c r="C88" s="187">
        <v>7</v>
      </c>
      <c r="D88" s="188">
        <v>34</v>
      </c>
      <c r="E88" s="188">
        <v>21</v>
      </c>
      <c r="F88" s="189">
        <v>2275000</v>
      </c>
      <c r="G88" s="188">
        <v>2275</v>
      </c>
      <c r="H88" s="190">
        <v>16</v>
      </c>
      <c r="I88" s="191">
        <v>73</v>
      </c>
      <c r="J88" s="192">
        <v>21.917808219178081</v>
      </c>
      <c r="K88" s="193">
        <v>5035798</v>
      </c>
      <c r="L88" s="190">
        <v>0</v>
      </c>
      <c r="M88" s="188">
        <v>13</v>
      </c>
      <c r="N88" s="188">
        <v>0</v>
      </c>
      <c r="O88" s="194">
        <v>0</v>
      </c>
      <c r="P88" s="188">
        <v>5</v>
      </c>
      <c r="Q88" s="188">
        <v>37</v>
      </c>
      <c r="R88" s="188">
        <v>0.14000000000000001</v>
      </c>
      <c r="S88" s="189">
        <v>3170000</v>
      </c>
      <c r="T88" s="195">
        <v>11</v>
      </c>
      <c r="U88" s="188">
        <v>33</v>
      </c>
      <c r="V88" s="196">
        <v>33.333333333333336</v>
      </c>
      <c r="W88" s="194">
        <v>1385975.088</v>
      </c>
      <c r="X88" s="188">
        <v>24</v>
      </c>
      <c r="Y88" s="188">
        <v>54</v>
      </c>
      <c r="Z88" s="188">
        <v>44</v>
      </c>
      <c r="AA88" s="189">
        <v>9474417</v>
      </c>
      <c r="AB88" s="195">
        <v>63</v>
      </c>
      <c r="AC88" s="188">
        <v>244</v>
      </c>
      <c r="AD88" s="196">
        <v>25.819672131147541</v>
      </c>
      <c r="AE88" s="194">
        <v>21341190.088</v>
      </c>
      <c r="AF88" s="168"/>
      <c r="AG88" s="166"/>
    </row>
    <row r="89" spans="1:33">
      <c r="A89" s="197" t="s">
        <v>315</v>
      </c>
      <c r="B89" s="198"/>
      <c r="C89" s="199">
        <v>0</v>
      </c>
      <c r="D89" s="200">
        <v>0</v>
      </c>
      <c r="E89" s="201">
        <v>0</v>
      </c>
      <c r="F89" s="202">
        <v>0</v>
      </c>
      <c r="G89" s="200">
        <v>0</v>
      </c>
      <c r="H89" s="203">
        <v>0</v>
      </c>
      <c r="I89" s="58">
        <v>1</v>
      </c>
      <c r="J89" s="204">
        <v>0</v>
      </c>
      <c r="K89" s="205">
        <v>0</v>
      </c>
      <c r="L89" s="203">
        <v>0</v>
      </c>
      <c r="M89" s="200">
        <v>3</v>
      </c>
      <c r="N89" s="200">
        <v>0</v>
      </c>
      <c r="O89" s="206">
        <v>0</v>
      </c>
      <c r="P89" s="200">
        <v>0</v>
      </c>
      <c r="Q89" s="200">
        <v>0</v>
      </c>
      <c r="R89" s="200">
        <v>0</v>
      </c>
      <c r="S89" s="202">
        <v>0</v>
      </c>
      <c r="T89" s="207">
        <v>0</v>
      </c>
      <c r="U89" s="200">
        <v>1</v>
      </c>
      <c r="V89" s="208">
        <v>0</v>
      </c>
      <c r="W89" s="206">
        <v>0</v>
      </c>
      <c r="X89" s="200">
        <v>0</v>
      </c>
      <c r="Y89" s="200">
        <v>3</v>
      </c>
      <c r="Z89" s="201">
        <v>0</v>
      </c>
      <c r="AA89" s="202">
        <v>0</v>
      </c>
      <c r="AB89" s="207">
        <v>0</v>
      </c>
      <c r="AC89" s="200">
        <v>8</v>
      </c>
      <c r="AD89" s="208">
        <v>0</v>
      </c>
      <c r="AE89" s="206">
        <v>0</v>
      </c>
    </row>
    <row r="90" spans="1:33">
      <c r="A90" s="197" t="s">
        <v>316</v>
      </c>
      <c r="B90" s="198">
        <v>7</v>
      </c>
      <c r="C90" s="199">
        <v>7</v>
      </c>
      <c r="D90" s="200">
        <v>19</v>
      </c>
      <c r="E90" s="201">
        <v>37</v>
      </c>
      <c r="F90" s="202">
        <v>2498000</v>
      </c>
      <c r="G90" s="200">
        <v>2498</v>
      </c>
      <c r="H90" s="203">
        <v>7</v>
      </c>
      <c r="I90" s="58">
        <v>26</v>
      </c>
      <c r="J90" s="204">
        <v>26.923076923076923</v>
      </c>
      <c r="K90" s="205">
        <v>727335</v>
      </c>
      <c r="L90" s="203">
        <v>0</v>
      </c>
      <c r="M90" s="200">
        <v>14</v>
      </c>
      <c r="N90" s="200">
        <v>0</v>
      </c>
      <c r="O90" s="206">
        <v>0</v>
      </c>
      <c r="P90" s="200">
        <v>2</v>
      </c>
      <c r="Q90" s="200">
        <v>16</v>
      </c>
      <c r="R90" s="200">
        <v>0.13</v>
      </c>
      <c r="S90" s="202">
        <v>2360000</v>
      </c>
      <c r="T90" s="207">
        <v>8</v>
      </c>
      <c r="U90" s="200">
        <v>23</v>
      </c>
      <c r="V90" s="208">
        <v>34.782608695652172</v>
      </c>
      <c r="W90" s="206">
        <v>348181.49400000001</v>
      </c>
      <c r="X90" s="200">
        <v>4</v>
      </c>
      <c r="Y90" s="200">
        <v>15</v>
      </c>
      <c r="Z90" s="201">
        <v>27</v>
      </c>
      <c r="AA90" s="202">
        <v>886513</v>
      </c>
      <c r="AB90" s="207">
        <v>28</v>
      </c>
      <c r="AC90" s="200">
        <v>113</v>
      </c>
      <c r="AD90" s="208">
        <v>24.778761061946902</v>
      </c>
      <c r="AE90" s="206">
        <v>6820029.4939999999</v>
      </c>
    </row>
    <row r="91" spans="1:33">
      <c r="A91" s="197" t="s">
        <v>317</v>
      </c>
      <c r="B91" s="198"/>
      <c r="C91" s="199">
        <v>1</v>
      </c>
      <c r="D91" s="200">
        <v>1</v>
      </c>
      <c r="E91" s="201">
        <v>100</v>
      </c>
      <c r="F91" s="202">
        <v>461000</v>
      </c>
      <c r="G91" s="200">
        <v>461</v>
      </c>
      <c r="H91" s="203">
        <v>1</v>
      </c>
      <c r="I91" s="58">
        <v>3</v>
      </c>
      <c r="J91" s="204">
        <v>33</v>
      </c>
      <c r="K91" s="205">
        <v>47271</v>
      </c>
      <c r="L91" s="203">
        <v>0</v>
      </c>
      <c r="M91" s="200">
        <v>5</v>
      </c>
      <c r="N91" s="200">
        <v>0</v>
      </c>
      <c r="O91" s="206">
        <v>0</v>
      </c>
      <c r="P91" s="200">
        <v>0</v>
      </c>
      <c r="Q91" s="200">
        <v>1</v>
      </c>
      <c r="R91" s="200">
        <v>0</v>
      </c>
      <c r="S91" s="202">
        <v>0</v>
      </c>
      <c r="T91" s="207">
        <v>3</v>
      </c>
      <c r="U91" s="200">
        <v>7</v>
      </c>
      <c r="V91" s="208">
        <v>42.857142857142854</v>
      </c>
      <c r="W91" s="206">
        <v>497409.614</v>
      </c>
      <c r="X91" s="200">
        <v>0</v>
      </c>
      <c r="Y91" s="200">
        <v>0</v>
      </c>
      <c r="Z91" s="201">
        <v>0</v>
      </c>
      <c r="AA91" s="202">
        <v>0</v>
      </c>
      <c r="AB91" s="207">
        <v>5</v>
      </c>
      <c r="AC91" s="200">
        <v>17</v>
      </c>
      <c r="AD91" s="208">
        <v>29.411764705882351</v>
      </c>
      <c r="AE91" s="206">
        <v>1005680.6140000001</v>
      </c>
    </row>
    <row r="92" spans="1:33">
      <c r="A92" s="185" t="s">
        <v>318</v>
      </c>
      <c r="B92" s="186">
        <v>6</v>
      </c>
      <c r="C92" s="187">
        <v>7</v>
      </c>
      <c r="D92" s="188">
        <v>35</v>
      </c>
      <c r="E92" s="188">
        <v>20</v>
      </c>
      <c r="F92" s="189">
        <v>5537000</v>
      </c>
      <c r="G92" s="188">
        <v>5537</v>
      </c>
      <c r="H92" s="190">
        <v>14</v>
      </c>
      <c r="I92" s="191">
        <v>41</v>
      </c>
      <c r="J92" s="192">
        <v>34.146341463414636</v>
      </c>
      <c r="K92" s="193">
        <v>2584749</v>
      </c>
      <c r="L92" s="190">
        <v>1</v>
      </c>
      <c r="M92" s="188">
        <v>4</v>
      </c>
      <c r="N92" s="188">
        <v>25</v>
      </c>
      <c r="O92" s="194">
        <v>77454</v>
      </c>
      <c r="P92" s="188">
        <v>11</v>
      </c>
      <c r="Q92" s="188">
        <v>34</v>
      </c>
      <c r="R92" s="209">
        <v>0.3235294117647059</v>
      </c>
      <c r="S92" s="189">
        <v>11200000</v>
      </c>
      <c r="T92" s="195">
        <v>5</v>
      </c>
      <c r="U92" s="188">
        <v>10</v>
      </c>
      <c r="V92" s="196">
        <v>50</v>
      </c>
      <c r="W92" s="194">
        <v>287436.57</v>
      </c>
      <c r="X92" s="188">
        <v>14</v>
      </c>
      <c r="Y92" s="188">
        <v>39</v>
      </c>
      <c r="Z92" s="188">
        <v>36</v>
      </c>
      <c r="AA92" s="189">
        <v>4290335</v>
      </c>
      <c r="AB92" s="195">
        <v>52</v>
      </c>
      <c r="AC92" s="188">
        <v>163</v>
      </c>
      <c r="AD92" s="196">
        <v>31.901840490797547</v>
      </c>
      <c r="AE92" s="194">
        <v>23976974.57</v>
      </c>
      <c r="AF92" s="168"/>
      <c r="AG92" s="166"/>
    </row>
    <row r="93" spans="1:33">
      <c r="A93" s="197" t="s">
        <v>319</v>
      </c>
      <c r="B93" s="198"/>
      <c r="C93" s="199">
        <v>0</v>
      </c>
      <c r="D93" s="200">
        <v>0</v>
      </c>
      <c r="E93" s="201">
        <v>0</v>
      </c>
      <c r="F93" s="202">
        <v>0</v>
      </c>
      <c r="G93" s="200">
        <v>0</v>
      </c>
      <c r="H93" s="203">
        <v>0</v>
      </c>
      <c r="I93" s="58">
        <v>1</v>
      </c>
      <c r="J93" s="204">
        <v>0</v>
      </c>
      <c r="K93" s="205">
        <v>0</v>
      </c>
      <c r="L93" s="203">
        <v>0</v>
      </c>
      <c r="M93" s="200">
        <v>1</v>
      </c>
      <c r="N93" s="200">
        <v>0</v>
      </c>
      <c r="O93" s="206">
        <v>0</v>
      </c>
      <c r="P93" s="200">
        <v>0</v>
      </c>
      <c r="Q93" s="200">
        <v>0</v>
      </c>
      <c r="R93" s="200">
        <v>0</v>
      </c>
      <c r="S93" s="202">
        <v>0</v>
      </c>
      <c r="T93" s="207">
        <v>0</v>
      </c>
      <c r="U93" s="200">
        <v>0</v>
      </c>
      <c r="V93" s="208">
        <v>0</v>
      </c>
      <c r="W93" s="206">
        <v>0</v>
      </c>
      <c r="X93" s="200">
        <v>0</v>
      </c>
      <c r="Y93" s="200">
        <v>0</v>
      </c>
      <c r="Z93" s="201">
        <v>0</v>
      </c>
      <c r="AA93" s="202">
        <v>0</v>
      </c>
      <c r="AB93" s="207">
        <v>0</v>
      </c>
      <c r="AC93" s="200">
        <v>2</v>
      </c>
      <c r="AD93" s="208">
        <v>0</v>
      </c>
      <c r="AE93" s="206">
        <v>0</v>
      </c>
    </row>
    <row r="94" spans="1:33">
      <c r="A94" s="197" t="s">
        <v>320</v>
      </c>
      <c r="B94" s="198"/>
      <c r="C94" s="199">
        <v>2</v>
      </c>
      <c r="D94" s="200">
        <v>3</v>
      </c>
      <c r="E94" s="201">
        <v>67</v>
      </c>
      <c r="F94" s="202">
        <v>261000</v>
      </c>
      <c r="G94" s="200">
        <v>261</v>
      </c>
      <c r="H94" s="203">
        <v>0</v>
      </c>
      <c r="I94" s="58">
        <v>0</v>
      </c>
      <c r="J94" s="204">
        <v>0</v>
      </c>
      <c r="K94" s="205">
        <v>0</v>
      </c>
      <c r="L94" s="203">
        <v>0</v>
      </c>
      <c r="M94" s="200">
        <v>2</v>
      </c>
      <c r="N94" s="200">
        <v>0</v>
      </c>
      <c r="O94" s="206">
        <v>0</v>
      </c>
      <c r="P94" s="200">
        <v>0</v>
      </c>
      <c r="Q94" s="200">
        <v>2</v>
      </c>
      <c r="R94" s="200">
        <v>0</v>
      </c>
      <c r="S94" s="202">
        <v>0</v>
      </c>
      <c r="T94" s="207">
        <v>0</v>
      </c>
      <c r="U94" s="200">
        <v>0</v>
      </c>
      <c r="V94" s="208">
        <v>0</v>
      </c>
      <c r="W94" s="206">
        <v>0</v>
      </c>
      <c r="X94" s="200">
        <v>1</v>
      </c>
      <c r="Y94" s="200">
        <v>9</v>
      </c>
      <c r="Z94" s="201">
        <v>11</v>
      </c>
      <c r="AA94" s="202">
        <v>93171</v>
      </c>
      <c r="AB94" s="207">
        <v>3</v>
      </c>
      <c r="AC94" s="200">
        <v>16</v>
      </c>
      <c r="AD94" s="208">
        <v>18.75</v>
      </c>
      <c r="AE94" s="206">
        <v>354171</v>
      </c>
    </row>
    <row r="95" spans="1:33">
      <c r="A95" s="197" t="s">
        <v>323</v>
      </c>
      <c r="B95" s="198"/>
      <c r="C95" s="199">
        <v>0</v>
      </c>
      <c r="D95" s="200">
        <v>0</v>
      </c>
      <c r="E95" s="201">
        <v>0</v>
      </c>
      <c r="F95" s="202">
        <v>0</v>
      </c>
      <c r="G95" s="200">
        <v>0</v>
      </c>
      <c r="H95" s="203">
        <v>0</v>
      </c>
      <c r="I95" s="58">
        <v>0</v>
      </c>
      <c r="J95" s="204">
        <v>0</v>
      </c>
      <c r="K95" s="205">
        <v>0</v>
      </c>
      <c r="L95" s="203">
        <v>0</v>
      </c>
      <c r="M95" s="200">
        <v>3</v>
      </c>
      <c r="N95" s="200">
        <v>0</v>
      </c>
      <c r="O95" s="206">
        <v>0</v>
      </c>
      <c r="P95" s="200">
        <v>0</v>
      </c>
      <c r="Q95" s="200">
        <v>0</v>
      </c>
      <c r="R95" s="200">
        <v>0</v>
      </c>
      <c r="S95" s="202">
        <v>0</v>
      </c>
      <c r="T95" s="207">
        <v>0</v>
      </c>
      <c r="U95" s="200">
        <v>0</v>
      </c>
      <c r="V95" s="208">
        <v>0</v>
      </c>
      <c r="W95" s="206">
        <v>0</v>
      </c>
      <c r="X95" s="200">
        <v>0</v>
      </c>
      <c r="Y95" s="200">
        <v>0</v>
      </c>
      <c r="Z95" s="201">
        <v>0</v>
      </c>
      <c r="AA95" s="202">
        <v>0</v>
      </c>
      <c r="AB95" s="207">
        <v>0</v>
      </c>
      <c r="AC95" s="200">
        <v>3</v>
      </c>
      <c r="AD95" s="208">
        <v>0</v>
      </c>
      <c r="AE95" s="206">
        <v>0</v>
      </c>
    </row>
    <row r="96" spans="1:33">
      <c r="A96" s="197" t="s">
        <v>234</v>
      </c>
      <c r="B96" s="198"/>
      <c r="C96" s="199">
        <v>0</v>
      </c>
      <c r="D96" s="200">
        <v>0</v>
      </c>
      <c r="E96" s="201">
        <v>0</v>
      </c>
      <c r="F96" s="202">
        <v>0</v>
      </c>
      <c r="G96" s="200">
        <v>0</v>
      </c>
      <c r="H96" s="203">
        <v>0</v>
      </c>
      <c r="I96" s="58">
        <v>0</v>
      </c>
      <c r="J96" s="204">
        <v>0</v>
      </c>
      <c r="K96" s="205">
        <v>0</v>
      </c>
      <c r="L96" s="203">
        <v>0</v>
      </c>
      <c r="M96" s="200">
        <v>3</v>
      </c>
      <c r="N96" s="200">
        <v>0</v>
      </c>
      <c r="O96" s="206">
        <v>0</v>
      </c>
      <c r="P96" s="200">
        <v>0</v>
      </c>
      <c r="Q96" s="200">
        <v>0</v>
      </c>
      <c r="R96" s="200">
        <v>0</v>
      </c>
      <c r="S96" s="202">
        <v>0</v>
      </c>
      <c r="T96" s="207">
        <v>0</v>
      </c>
      <c r="U96" s="200">
        <v>1</v>
      </c>
      <c r="V96" s="208">
        <v>0</v>
      </c>
      <c r="W96" s="206">
        <v>0</v>
      </c>
      <c r="X96" s="200">
        <v>0</v>
      </c>
      <c r="Y96" s="200">
        <v>0</v>
      </c>
      <c r="Z96" s="201">
        <v>0</v>
      </c>
      <c r="AA96" s="202">
        <v>0</v>
      </c>
      <c r="AB96" s="207">
        <v>0</v>
      </c>
      <c r="AC96" s="200">
        <v>4</v>
      </c>
      <c r="AD96" s="208">
        <v>0</v>
      </c>
      <c r="AE96" s="206">
        <v>0</v>
      </c>
    </row>
    <row r="97" spans="1:33">
      <c r="A97" s="197" t="s">
        <v>324</v>
      </c>
      <c r="B97" s="198"/>
      <c r="C97" s="199">
        <v>0</v>
      </c>
      <c r="D97" s="200">
        <v>0</v>
      </c>
      <c r="E97" s="201">
        <v>0</v>
      </c>
      <c r="F97" s="202">
        <v>0</v>
      </c>
      <c r="G97" s="200">
        <v>0</v>
      </c>
      <c r="H97" s="203">
        <v>0</v>
      </c>
      <c r="I97" s="58">
        <v>5</v>
      </c>
      <c r="J97" s="204">
        <v>0</v>
      </c>
      <c r="K97" s="205">
        <v>0</v>
      </c>
      <c r="L97" s="203">
        <v>2</v>
      </c>
      <c r="M97" s="200">
        <v>16</v>
      </c>
      <c r="N97" s="200">
        <v>13</v>
      </c>
      <c r="O97" s="206">
        <v>393040</v>
      </c>
      <c r="P97" s="200">
        <v>0</v>
      </c>
      <c r="Q97" s="200">
        <v>1</v>
      </c>
      <c r="R97" s="200">
        <v>0</v>
      </c>
      <c r="S97" s="202">
        <v>0</v>
      </c>
      <c r="T97" s="207">
        <v>0</v>
      </c>
      <c r="U97" s="200">
        <v>1</v>
      </c>
      <c r="V97" s="208">
        <v>0</v>
      </c>
      <c r="W97" s="206">
        <v>0</v>
      </c>
      <c r="X97" s="200">
        <v>0</v>
      </c>
      <c r="Y97" s="200">
        <v>1</v>
      </c>
      <c r="Z97" s="201">
        <v>0</v>
      </c>
      <c r="AA97" s="202">
        <v>0</v>
      </c>
      <c r="AB97" s="207">
        <v>2</v>
      </c>
      <c r="AC97" s="200">
        <v>24</v>
      </c>
      <c r="AD97" s="208">
        <v>8.3333333333333339</v>
      </c>
      <c r="AE97" s="206">
        <v>393040</v>
      </c>
    </row>
    <row r="98" spans="1:33">
      <c r="A98" s="185" t="s">
        <v>235</v>
      </c>
      <c r="B98" s="186"/>
      <c r="C98" s="187">
        <v>2</v>
      </c>
      <c r="D98" s="188">
        <v>5</v>
      </c>
      <c r="E98" s="188">
        <v>40</v>
      </c>
      <c r="F98" s="189">
        <v>1072000</v>
      </c>
      <c r="G98" s="188">
        <v>1072</v>
      </c>
      <c r="H98" s="190">
        <v>1</v>
      </c>
      <c r="I98" s="191">
        <v>3</v>
      </c>
      <c r="J98" s="192">
        <v>33.333333333333336</v>
      </c>
      <c r="K98" s="193">
        <v>82044</v>
      </c>
      <c r="L98" s="190">
        <v>0</v>
      </c>
      <c r="M98" s="188">
        <v>5</v>
      </c>
      <c r="N98" s="188">
        <v>0</v>
      </c>
      <c r="O98" s="194">
        <v>0</v>
      </c>
      <c r="P98" s="188">
        <v>9</v>
      </c>
      <c r="Q98" s="188">
        <v>36</v>
      </c>
      <c r="R98" s="188">
        <v>0.25</v>
      </c>
      <c r="S98" s="189">
        <v>12850000</v>
      </c>
      <c r="T98" s="195">
        <v>0</v>
      </c>
      <c r="U98" s="188">
        <v>1</v>
      </c>
      <c r="V98" s="196">
        <v>0</v>
      </c>
      <c r="W98" s="194">
        <v>0</v>
      </c>
      <c r="X98" s="188">
        <v>0</v>
      </c>
      <c r="Y98" s="188">
        <v>0</v>
      </c>
      <c r="Z98" s="188">
        <v>0</v>
      </c>
      <c r="AA98" s="189">
        <v>0</v>
      </c>
      <c r="AB98" s="195">
        <v>12</v>
      </c>
      <c r="AC98" s="188">
        <v>50</v>
      </c>
      <c r="AD98" s="196">
        <v>24</v>
      </c>
      <c r="AE98" s="194">
        <v>14004044</v>
      </c>
      <c r="AF98" s="168"/>
      <c r="AG98" s="166"/>
    </row>
    <row r="99" spans="1:33">
      <c r="A99" s="197" t="s">
        <v>395</v>
      </c>
      <c r="B99" s="198"/>
      <c r="C99" s="199">
        <v>0</v>
      </c>
      <c r="D99" s="200">
        <v>0</v>
      </c>
      <c r="E99" s="201">
        <v>0</v>
      </c>
      <c r="F99" s="202">
        <v>0</v>
      </c>
      <c r="G99" s="200">
        <v>0</v>
      </c>
      <c r="H99" s="203">
        <v>0</v>
      </c>
      <c r="I99" s="58">
        <v>0</v>
      </c>
      <c r="J99" s="204">
        <v>0</v>
      </c>
      <c r="K99" s="205">
        <v>0</v>
      </c>
      <c r="L99" s="203">
        <v>1</v>
      </c>
      <c r="M99" s="200">
        <v>5</v>
      </c>
      <c r="N99" s="200">
        <v>20</v>
      </c>
      <c r="O99" s="206">
        <v>119680</v>
      </c>
      <c r="P99" s="200">
        <v>0</v>
      </c>
      <c r="Q99" s="200">
        <v>0</v>
      </c>
      <c r="R99" s="200">
        <v>0</v>
      </c>
      <c r="S99" s="202">
        <v>0</v>
      </c>
      <c r="T99" s="207">
        <v>2</v>
      </c>
      <c r="U99" s="200">
        <v>5</v>
      </c>
      <c r="V99" s="208">
        <v>40</v>
      </c>
      <c r="W99" s="206">
        <v>55665.009999999995</v>
      </c>
      <c r="X99" s="200">
        <v>1</v>
      </c>
      <c r="Y99" s="200">
        <v>3</v>
      </c>
      <c r="Z99" s="201">
        <v>33</v>
      </c>
      <c r="AA99" s="202">
        <v>911561</v>
      </c>
      <c r="AB99" s="207">
        <v>4</v>
      </c>
      <c r="AC99" s="200">
        <v>13</v>
      </c>
      <c r="AD99" s="208">
        <v>30.76923076923077</v>
      </c>
      <c r="AE99" s="206">
        <v>1086906.01</v>
      </c>
    </row>
    <row r="100" spans="1:33">
      <c r="A100" s="185" t="s">
        <v>327</v>
      </c>
      <c r="B100" s="186"/>
      <c r="C100" s="187">
        <v>0</v>
      </c>
      <c r="D100" s="188">
        <v>4</v>
      </c>
      <c r="E100" s="188">
        <v>0</v>
      </c>
      <c r="F100" s="189">
        <v>0</v>
      </c>
      <c r="G100" s="188">
        <v>0</v>
      </c>
      <c r="H100" s="190">
        <v>2</v>
      </c>
      <c r="I100" s="191">
        <v>13</v>
      </c>
      <c r="J100" s="192">
        <v>15.384615384615385</v>
      </c>
      <c r="K100" s="193">
        <v>317418</v>
      </c>
      <c r="L100" s="190">
        <v>1</v>
      </c>
      <c r="M100" s="188">
        <v>10</v>
      </c>
      <c r="N100" s="188">
        <v>10</v>
      </c>
      <c r="O100" s="194">
        <v>306536</v>
      </c>
      <c r="P100" s="188">
        <v>0</v>
      </c>
      <c r="Q100" s="188">
        <v>2</v>
      </c>
      <c r="R100" s="188">
        <v>0</v>
      </c>
      <c r="S100" s="189">
        <v>0</v>
      </c>
      <c r="T100" s="195">
        <v>1</v>
      </c>
      <c r="U100" s="188">
        <v>3</v>
      </c>
      <c r="V100" s="196">
        <v>33.333333333333336</v>
      </c>
      <c r="W100" s="194">
        <v>29873.32</v>
      </c>
      <c r="X100" s="188">
        <v>15</v>
      </c>
      <c r="Y100" s="188">
        <v>50</v>
      </c>
      <c r="Z100" s="188">
        <v>30</v>
      </c>
      <c r="AA100" s="189">
        <v>8717823</v>
      </c>
      <c r="AB100" s="195">
        <v>19</v>
      </c>
      <c r="AC100" s="188">
        <v>82</v>
      </c>
      <c r="AD100" s="196">
        <v>23.170731707317074</v>
      </c>
      <c r="AE100" s="194">
        <v>9371650.3200000003</v>
      </c>
      <c r="AF100" s="168"/>
      <c r="AG100" s="166"/>
    </row>
    <row r="101" spans="1:33">
      <c r="A101" s="185" t="s">
        <v>328</v>
      </c>
      <c r="B101" s="186">
        <v>4</v>
      </c>
      <c r="C101" s="187">
        <v>15</v>
      </c>
      <c r="D101" s="188">
        <v>64</v>
      </c>
      <c r="E101" s="188">
        <v>23</v>
      </c>
      <c r="F101" s="189">
        <v>6491000</v>
      </c>
      <c r="G101" s="188">
        <v>6491</v>
      </c>
      <c r="H101" s="190">
        <v>17</v>
      </c>
      <c r="I101" s="191">
        <v>54</v>
      </c>
      <c r="J101" s="192">
        <v>31.481481481481481</v>
      </c>
      <c r="K101" s="193">
        <v>5098342</v>
      </c>
      <c r="L101" s="190">
        <v>5</v>
      </c>
      <c r="M101" s="188">
        <v>18</v>
      </c>
      <c r="N101" s="188">
        <v>28</v>
      </c>
      <c r="O101" s="194">
        <v>660172</v>
      </c>
      <c r="P101" s="188">
        <v>13</v>
      </c>
      <c r="Q101" s="188">
        <v>67</v>
      </c>
      <c r="R101" s="188">
        <v>0.19</v>
      </c>
      <c r="S101" s="189">
        <v>7150000</v>
      </c>
      <c r="T101" s="195">
        <v>13</v>
      </c>
      <c r="U101" s="188">
        <v>19</v>
      </c>
      <c r="V101" s="196">
        <v>68.421052631578945</v>
      </c>
      <c r="W101" s="194">
        <v>2618826.61</v>
      </c>
      <c r="X101" s="188">
        <v>33</v>
      </c>
      <c r="Y101" s="188">
        <v>59</v>
      </c>
      <c r="Z101" s="188">
        <v>56.000000000000007</v>
      </c>
      <c r="AA101" s="189">
        <v>17703744</v>
      </c>
      <c r="AB101" s="195">
        <v>96</v>
      </c>
      <c r="AC101" s="188">
        <v>281</v>
      </c>
      <c r="AD101" s="196">
        <v>34.163701067615655</v>
      </c>
      <c r="AE101" s="194">
        <v>39722084.609999999</v>
      </c>
      <c r="AF101" s="168"/>
      <c r="AG101" s="166"/>
    </row>
    <row r="102" spans="1:33">
      <c r="A102" s="197" t="s">
        <v>329</v>
      </c>
      <c r="B102" s="198"/>
      <c r="C102" s="199">
        <v>0</v>
      </c>
      <c r="D102" s="200">
        <v>0</v>
      </c>
      <c r="E102" s="201">
        <v>0</v>
      </c>
      <c r="F102" s="202">
        <v>0</v>
      </c>
      <c r="G102" s="200">
        <v>0</v>
      </c>
      <c r="H102" s="203">
        <v>2</v>
      </c>
      <c r="I102" s="58">
        <v>4</v>
      </c>
      <c r="J102" s="204">
        <v>50</v>
      </c>
      <c r="K102" s="205">
        <v>93802</v>
      </c>
      <c r="L102" s="203">
        <v>0</v>
      </c>
      <c r="M102" s="200">
        <v>6</v>
      </c>
      <c r="N102" s="200">
        <v>0</v>
      </c>
      <c r="O102" s="206">
        <v>0</v>
      </c>
      <c r="P102" s="200">
        <v>0</v>
      </c>
      <c r="Q102" s="200">
        <v>0</v>
      </c>
      <c r="R102" s="200">
        <v>0</v>
      </c>
      <c r="S102" s="202">
        <v>0</v>
      </c>
      <c r="T102" s="207">
        <v>0</v>
      </c>
      <c r="U102" s="200">
        <v>3</v>
      </c>
      <c r="V102" s="208">
        <v>0</v>
      </c>
      <c r="W102" s="206">
        <v>0</v>
      </c>
      <c r="X102" s="200">
        <v>1</v>
      </c>
      <c r="Y102" s="200">
        <v>6</v>
      </c>
      <c r="Z102" s="201">
        <v>17</v>
      </c>
      <c r="AA102" s="202">
        <v>241712</v>
      </c>
      <c r="AB102" s="207">
        <v>3</v>
      </c>
      <c r="AC102" s="200">
        <v>19</v>
      </c>
      <c r="AD102" s="208">
        <v>15.789473684210526</v>
      </c>
      <c r="AE102" s="206">
        <v>335514</v>
      </c>
    </row>
    <row r="103" spans="1:33">
      <c r="A103" s="197" t="s">
        <v>410</v>
      </c>
      <c r="B103" s="198"/>
      <c r="C103" s="199">
        <v>1</v>
      </c>
      <c r="D103" s="200">
        <v>1</v>
      </c>
      <c r="E103" s="201">
        <v>100</v>
      </c>
      <c r="F103" s="202">
        <v>108000</v>
      </c>
      <c r="G103" s="200">
        <v>108</v>
      </c>
      <c r="H103" s="203">
        <v>1</v>
      </c>
      <c r="I103" s="58">
        <v>8</v>
      </c>
      <c r="J103" s="204">
        <v>0</v>
      </c>
      <c r="K103" s="205">
        <v>334556</v>
      </c>
      <c r="L103" s="203">
        <v>0</v>
      </c>
      <c r="M103" s="200">
        <v>0</v>
      </c>
      <c r="N103" s="200">
        <v>0</v>
      </c>
      <c r="O103" s="206">
        <v>0</v>
      </c>
      <c r="P103" s="200">
        <v>0</v>
      </c>
      <c r="Q103" s="200">
        <v>0</v>
      </c>
      <c r="R103" s="200">
        <v>0</v>
      </c>
      <c r="S103" s="202">
        <v>0</v>
      </c>
      <c r="T103" s="207">
        <v>0</v>
      </c>
      <c r="U103" s="200">
        <v>0</v>
      </c>
      <c r="V103" s="208">
        <v>0</v>
      </c>
      <c r="W103" s="206">
        <v>0</v>
      </c>
      <c r="X103" s="200">
        <v>0</v>
      </c>
      <c r="Y103" s="200">
        <v>0</v>
      </c>
      <c r="Z103" s="201">
        <v>0</v>
      </c>
      <c r="AA103" s="202">
        <v>0</v>
      </c>
      <c r="AB103" s="207">
        <v>2</v>
      </c>
      <c r="AC103" s="200">
        <v>9</v>
      </c>
      <c r="AD103" s="208">
        <v>22.222222222222221</v>
      </c>
      <c r="AE103" s="206">
        <v>442556</v>
      </c>
    </row>
    <row r="104" spans="1:33">
      <c r="A104" s="197" t="s">
        <v>330</v>
      </c>
      <c r="B104" s="198"/>
      <c r="C104" s="199">
        <v>0</v>
      </c>
      <c r="D104" s="200">
        <v>0</v>
      </c>
      <c r="E104" s="201">
        <v>0</v>
      </c>
      <c r="F104" s="202">
        <v>0</v>
      </c>
      <c r="G104" s="200">
        <v>0</v>
      </c>
      <c r="H104" s="203">
        <v>0</v>
      </c>
      <c r="I104" s="58">
        <v>0</v>
      </c>
      <c r="J104" s="204">
        <v>0</v>
      </c>
      <c r="K104" s="205">
        <v>0</v>
      </c>
      <c r="L104" s="203">
        <v>0</v>
      </c>
      <c r="M104" s="200">
        <v>2</v>
      </c>
      <c r="N104" s="200">
        <v>0</v>
      </c>
      <c r="O104" s="206">
        <v>0</v>
      </c>
      <c r="P104" s="200">
        <v>0</v>
      </c>
      <c r="Q104" s="200">
        <v>0</v>
      </c>
      <c r="R104" s="200">
        <v>0</v>
      </c>
      <c r="S104" s="202">
        <v>0</v>
      </c>
      <c r="T104" s="207">
        <v>2</v>
      </c>
      <c r="U104" s="200">
        <v>4</v>
      </c>
      <c r="V104" s="208">
        <v>50</v>
      </c>
      <c r="W104" s="206">
        <v>123880.93799999999</v>
      </c>
      <c r="X104" s="200">
        <v>0</v>
      </c>
      <c r="Y104" s="200">
        <v>6</v>
      </c>
      <c r="Z104" s="201">
        <v>0</v>
      </c>
      <c r="AA104" s="202">
        <v>0</v>
      </c>
      <c r="AB104" s="207">
        <v>2</v>
      </c>
      <c r="AC104" s="200">
        <v>12</v>
      </c>
      <c r="AD104" s="208">
        <v>16.666666666666668</v>
      </c>
      <c r="AE104" s="206">
        <v>123880.93799999999</v>
      </c>
    </row>
    <row r="105" spans="1:33">
      <c r="A105" s="197" t="s">
        <v>411</v>
      </c>
      <c r="B105" s="198"/>
      <c r="C105" s="199">
        <v>2</v>
      </c>
      <c r="D105" s="200">
        <v>4</v>
      </c>
      <c r="E105" s="201">
        <v>50</v>
      </c>
      <c r="F105" s="202">
        <v>1015000</v>
      </c>
      <c r="G105" s="200">
        <v>1015</v>
      </c>
      <c r="H105" s="203">
        <v>0</v>
      </c>
      <c r="I105" s="58">
        <v>0</v>
      </c>
      <c r="J105" s="204">
        <v>0</v>
      </c>
      <c r="K105" s="205">
        <v>0</v>
      </c>
      <c r="L105" s="203">
        <v>0</v>
      </c>
      <c r="M105" s="200">
        <v>0</v>
      </c>
      <c r="N105" s="200">
        <v>0</v>
      </c>
      <c r="O105" s="206">
        <v>0</v>
      </c>
      <c r="P105" s="200">
        <v>0</v>
      </c>
      <c r="Q105" s="200">
        <v>0</v>
      </c>
      <c r="R105" s="200">
        <v>0</v>
      </c>
      <c r="S105" s="202">
        <v>0</v>
      </c>
      <c r="T105" s="207">
        <v>0</v>
      </c>
      <c r="U105" s="200">
        <v>0</v>
      </c>
      <c r="V105" s="208">
        <v>0</v>
      </c>
      <c r="W105" s="206">
        <v>0</v>
      </c>
      <c r="X105" s="200">
        <v>0</v>
      </c>
      <c r="Y105" s="200">
        <v>0</v>
      </c>
      <c r="Z105" s="201">
        <v>0</v>
      </c>
      <c r="AA105" s="202">
        <v>0</v>
      </c>
      <c r="AB105" s="207">
        <v>2</v>
      </c>
      <c r="AC105" s="200">
        <v>4</v>
      </c>
      <c r="AD105" s="208">
        <v>50</v>
      </c>
      <c r="AE105" s="206">
        <v>1015000</v>
      </c>
    </row>
    <row r="106" spans="1:33">
      <c r="A106" s="197" t="s">
        <v>412</v>
      </c>
      <c r="B106" s="198"/>
      <c r="C106" s="199">
        <v>0</v>
      </c>
      <c r="D106" s="200">
        <v>2</v>
      </c>
      <c r="E106" s="201">
        <v>0</v>
      </c>
      <c r="F106" s="202">
        <v>0</v>
      </c>
      <c r="G106" s="200">
        <v>0</v>
      </c>
      <c r="H106" s="203">
        <v>0</v>
      </c>
      <c r="I106" s="58">
        <v>0</v>
      </c>
      <c r="J106" s="204">
        <v>0</v>
      </c>
      <c r="K106" s="205">
        <v>0</v>
      </c>
      <c r="L106" s="203">
        <v>0</v>
      </c>
      <c r="M106" s="200">
        <v>0</v>
      </c>
      <c r="N106" s="200">
        <v>0</v>
      </c>
      <c r="O106" s="206">
        <v>0</v>
      </c>
      <c r="P106" s="200">
        <v>0</v>
      </c>
      <c r="Q106" s="200">
        <v>0</v>
      </c>
      <c r="R106" s="200">
        <v>0</v>
      </c>
      <c r="S106" s="202">
        <v>0</v>
      </c>
      <c r="T106" s="207">
        <v>0</v>
      </c>
      <c r="U106" s="200">
        <v>0</v>
      </c>
      <c r="V106" s="208">
        <v>0</v>
      </c>
      <c r="W106" s="206">
        <v>0</v>
      </c>
      <c r="X106" s="200">
        <v>0</v>
      </c>
      <c r="Y106" s="200">
        <v>0</v>
      </c>
      <c r="Z106" s="201">
        <v>0</v>
      </c>
      <c r="AA106" s="202">
        <v>0</v>
      </c>
      <c r="AB106" s="207">
        <v>0</v>
      </c>
      <c r="AC106" s="200">
        <v>2</v>
      </c>
      <c r="AD106" s="208">
        <v>0</v>
      </c>
      <c r="AE106" s="206">
        <v>0</v>
      </c>
    </row>
    <row r="107" spans="1:33">
      <c r="A107" s="197" t="s">
        <v>413</v>
      </c>
      <c r="B107" s="198"/>
      <c r="C107" s="199">
        <v>1</v>
      </c>
      <c r="D107" s="200">
        <v>1</v>
      </c>
      <c r="E107" s="201">
        <v>100</v>
      </c>
      <c r="F107" s="202">
        <v>253000</v>
      </c>
      <c r="G107" s="200">
        <v>253</v>
      </c>
      <c r="H107" s="203">
        <v>0</v>
      </c>
      <c r="I107" s="58">
        <v>0</v>
      </c>
      <c r="J107" s="204">
        <v>0</v>
      </c>
      <c r="K107" s="205">
        <v>0</v>
      </c>
      <c r="L107" s="203">
        <v>0</v>
      </c>
      <c r="M107" s="200">
        <v>0</v>
      </c>
      <c r="N107" s="200">
        <v>0</v>
      </c>
      <c r="O107" s="206">
        <v>0</v>
      </c>
      <c r="P107" s="200">
        <v>0</v>
      </c>
      <c r="Q107" s="200">
        <v>0</v>
      </c>
      <c r="R107" s="200">
        <v>0</v>
      </c>
      <c r="S107" s="202">
        <v>0</v>
      </c>
      <c r="T107" s="207">
        <v>0</v>
      </c>
      <c r="U107" s="200">
        <v>0</v>
      </c>
      <c r="V107" s="208">
        <v>0</v>
      </c>
      <c r="W107" s="206">
        <v>0</v>
      </c>
      <c r="X107" s="200">
        <v>0</v>
      </c>
      <c r="Y107" s="200">
        <v>0</v>
      </c>
      <c r="Z107" s="201">
        <v>0</v>
      </c>
      <c r="AA107" s="202">
        <v>0</v>
      </c>
      <c r="AB107" s="207">
        <v>1</v>
      </c>
      <c r="AC107" s="200">
        <v>1</v>
      </c>
      <c r="AD107" s="208">
        <v>100</v>
      </c>
      <c r="AE107" s="206">
        <v>253000</v>
      </c>
    </row>
    <row r="108" spans="1:33">
      <c r="A108" s="197" t="s">
        <v>265</v>
      </c>
      <c r="B108" s="198"/>
      <c r="C108" s="199">
        <v>0</v>
      </c>
      <c r="D108" s="200">
        <v>0</v>
      </c>
      <c r="E108" s="201">
        <v>0</v>
      </c>
      <c r="F108" s="202">
        <v>0</v>
      </c>
      <c r="G108" s="200">
        <v>0</v>
      </c>
      <c r="H108" s="203">
        <v>0</v>
      </c>
      <c r="I108" s="58">
        <v>0</v>
      </c>
      <c r="J108" s="204">
        <v>0</v>
      </c>
      <c r="K108" s="205">
        <v>0</v>
      </c>
      <c r="L108" s="203">
        <v>0</v>
      </c>
      <c r="M108" s="200">
        <v>0</v>
      </c>
      <c r="N108" s="200">
        <v>0</v>
      </c>
      <c r="O108" s="206">
        <v>0</v>
      </c>
      <c r="P108" s="200">
        <v>0</v>
      </c>
      <c r="Q108" s="200">
        <v>0</v>
      </c>
      <c r="R108" s="200">
        <v>0</v>
      </c>
      <c r="S108" s="202">
        <v>0</v>
      </c>
      <c r="T108" s="207">
        <v>1</v>
      </c>
      <c r="U108" s="200">
        <v>1</v>
      </c>
      <c r="V108" s="208">
        <v>100</v>
      </c>
      <c r="W108" s="206">
        <v>134547</v>
      </c>
      <c r="X108" s="200">
        <v>0</v>
      </c>
      <c r="Y108" s="200">
        <v>0</v>
      </c>
      <c r="Z108" s="201">
        <v>0</v>
      </c>
      <c r="AA108" s="202">
        <v>0</v>
      </c>
      <c r="AB108" s="207">
        <v>1</v>
      </c>
      <c r="AC108" s="200">
        <v>1</v>
      </c>
      <c r="AD108" s="208">
        <v>100</v>
      </c>
      <c r="AE108" s="206">
        <v>134547</v>
      </c>
    </row>
    <row r="109" spans="1:33">
      <c r="A109" s="197" t="s">
        <v>331</v>
      </c>
      <c r="B109" s="198"/>
      <c r="C109" s="199">
        <v>0</v>
      </c>
      <c r="D109" s="200">
        <v>0</v>
      </c>
      <c r="E109" s="201">
        <v>0</v>
      </c>
      <c r="F109" s="202">
        <v>0</v>
      </c>
      <c r="G109" s="200">
        <v>0</v>
      </c>
      <c r="H109" s="203">
        <v>0</v>
      </c>
      <c r="I109" s="58">
        <v>0</v>
      </c>
      <c r="J109" s="204">
        <v>0</v>
      </c>
      <c r="K109" s="205">
        <v>0</v>
      </c>
      <c r="L109" s="203">
        <v>0</v>
      </c>
      <c r="M109" s="200">
        <v>2</v>
      </c>
      <c r="N109" s="200">
        <v>0</v>
      </c>
      <c r="O109" s="206">
        <v>0</v>
      </c>
      <c r="P109" s="200">
        <v>0</v>
      </c>
      <c r="Q109" s="200">
        <v>0</v>
      </c>
      <c r="R109" s="200">
        <v>0</v>
      </c>
      <c r="S109" s="202">
        <v>0</v>
      </c>
      <c r="T109" s="207">
        <v>0</v>
      </c>
      <c r="U109" s="200">
        <v>0</v>
      </c>
      <c r="V109" s="208">
        <v>0</v>
      </c>
      <c r="W109" s="206">
        <v>0</v>
      </c>
      <c r="X109" s="200">
        <v>0</v>
      </c>
      <c r="Y109" s="200">
        <v>0</v>
      </c>
      <c r="Z109" s="201">
        <v>0</v>
      </c>
      <c r="AA109" s="202">
        <v>0</v>
      </c>
      <c r="AB109" s="207">
        <v>0</v>
      </c>
      <c r="AC109" s="200">
        <v>2</v>
      </c>
      <c r="AD109" s="208">
        <v>0</v>
      </c>
      <c r="AE109" s="206">
        <v>0</v>
      </c>
    </row>
    <row r="110" spans="1:33">
      <c r="A110" s="197" t="s">
        <v>414</v>
      </c>
      <c r="B110" s="198"/>
      <c r="C110" s="199">
        <v>3</v>
      </c>
      <c r="D110" s="200">
        <v>10</v>
      </c>
      <c r="E110" s="201">
        <v>30</v>
      </c>
      <c r="F110" s="202">
        <v>1350000</v>
      </c>
      <c r="G110" s="200">
        <v>1350</v>
      </c>
      <c r="H110" s="203">
        <v>0</v>
      </c>
      <c r="I110" s="58">
        <v>0</v>
      </c>
      <c r="J110" s="204">
        <v>0</v>
      </c>
      <c r="K110" s="205">
        <v>0</v>
      </c>
      <c r="L110" s="203">
        <v>0</v>
      </c>
      <c r="M110" s="200">
        <v>0</v>
      </c>
      <c r="N110" s="200">
        <v>0</v>
      </c>
      <c r="O110" s="206">
        <v>0</v>
      </c>
      <c r="P110" s="200">
        <v>0</v>
      </c>
      <c r="Q110" s="200">
        <v>0</v>
      </c>
      <c r="R110" s="200">
        <v>0</v>
      </c>
      <c r="S110" s="202">
        <v>0</v>
      </c>
      <c r="T110" s="207">
        <v>0</v>
      </c>
      <c r="U110" s="200">
        <v>0</v>
      </c>
      <c r="V110" s="208">
        <v>0</v>
      </c>
      <c r="W110" s="206">
        <v>0</v>
      </c>
      <c r="X110" s="200">
        <v>0</v>
      </c>
      <c r="Y110" s="200">
        <v>0</v>
      </c>
      <c r="Z110" s="201">
        <v>0</v>
      </c>
      <c r="AA110" s="202">
        <v>0</v>
      </c>
      <c r="AB110" s="207">
        <v>3</v>
      </c>
      <c r="AC110" s="200">
        <v>10</v>
      </c>
      <c r="AD110" s="208">
        <v>30</v>
      </c>
      <c r="AE110" s="206">
        <v>1350000</v>
      </c>
    </row>
    <row r="111" spans="1:33">
      <c r="A111" s="197" t="s">
        <v>384</v>
      </c>
      <c r="B111" s="198"/>
      <c r="C111" s="199">
        <v>0</v>
      </c>
      <c r="D111" s="200">
        <v>0</v>
      </c>
      <c r="E111" s="201">
        <v>0</v>
      </c>
      <c r="F111" s="202">
        <v>0</v>
      </c>
      <c r="G111" s="200">
        <v>0</v>
      </c>
      <c r="H111" s="203">
        <v>14</v>
      </c>
      <c r="I111" s="58">
        <v>66</v>
      </c>
      <c r="J111" s="204">
        <v>21.212121212121211</v>
      </c>
      <c r="K111" s="205">
        <v>3462510</v>
      </c>
      <c r="L111" s="203">
        <v>0</v>
      </c>
      <c r="M111" s="200">
        <v>0</v>
      </c>
      <c r="N111" s="200">
        <v>0</v>
      </c>
      <c r="O111" s="206">
        <v>0</v>
      </c>
      <c r="P111" s="200">
        <v>0</v>
      </c>
      <c r="Q111" s="200">
        <v>0</v>
      </c>
      <c r="R111" s="200">
        <v>0</v>
      </c>
      <c r="S111" s="202">
        <v>0</v>
      </c>
      <c r="T111" s="207">
        <v>0</v>
      </c>
      <c r="U111" s="200">
        <v>0</v>
      </c>
      <c r="V111" s="208">
        <v>0</v>
      </c>
      <c r="W111" s="206">
        <v>0</v>
      </c>
      <c r="X111" s="200">
        <v>0</v>
      </c>
      <c r="Y111" s="200">
        <v>0</v>
      </c>
      <c r="Z111" s="201">
        <v>0</v>
      </c>
      <c r="AA111" s="202">
        <v>0</v>
      </c>
      <c r="AB111" s="207">
        <v>14</v>
      </c>
      <c r="AC111" s="200">
        <v>66</v>
      </c>
      <c r="AD111" s="208">
        <v>21.212121212121211</v>
      </c>
      <c r="AE111" s="206">
        <v>3462510</v>
      </c>
    </row>
    <row r="112" spans="1:33">
      <c r="A112" s="197" t="s">
        <v>387</v>
      </c>
      <c r="B112" s="198"/>
      <c r="C112" s="199">
        <v>0</v>
      </c>
      <c r="D112" s="200">
        <v>0</v>
      </c>
      <c r="E112" s="201">
        <v>0</v>
      </c>
      <c r="F112" s="202">
        <v>0</v>
      </c>
      <c r="G112" s="200">
        <v>0</v>
      </c>
      <c r="H112" s="203">
        <v>10</v>
      </c>
      <c r="I112" s="58">
        <v>42</v>
      </c>
      <c r="J112" s="204">
        <v>23.80952380952381</v>
      </c>
      <c r="K112" s="205">
        <v>1037650</v>
      </c>
      <c r="L112" s="203">
        <v>0</v>
      </c>
      <c r="M112" s="200">
        <v>0</v>
      </c>
      <c r="N112" s="200">
        <v>0</v>
      </c>
      <c r="O112" s="206">
        <v>0</v>
      </c>
      <c r="P112" s="200">
        <v>0</v>
      </c>
      <c r="Q112" s="200">
        <v>0</v>
      </c>
      <c r="R112" s="200">
        <v>0</v>
      </c>
      <c r="S112" s="202">
        <v>0</v>
      </c>
      <c r="T112" s="207">
        <v>0</v>
      </c>
      <c r="U112" s="200">
        <v>0</v>
      </c>
      <c r="V112" s="208">
        <v>0</v>
      </c>
      <c r="W112" s="206">
        <v>0</v>
      </c>
      <c r="X112" s="200">
        <v>0</v>
      </c>
      <c r="Y112" s="200">
        <v>0</v>
      </c>
      <c r="Z112" s="201">
        <v>0</v>
      </c>
      <c r="AA112" s="202">
        <v>0</v>
      </c>
      <c r="AB112" s="207">
        <v>10</v>
      </c>
      <c r="AC112" s="200">
        <v>42</v>
      </c>
      <c r="AD112" s="208">
        <v>23.80952380952381</v>
      </c>
      <c r="AE112" s="206">
        <v>1037650</v>
      </c>
    </row>
    <row r="113" spans="1:33">
      <c r="A113" s="197" t="s">
        <v>381</v>
      </c>
      <c r="B113" s="198"/>
      <c r="C113" s="199">
        <v>0</v>
      </c>
      <c r="D113" s="200">
        <v>1</v>
      </c>
      <c r="E113" s="201">
        <v>0</v>
      </c>
      <c r="F113" s="202">
        <v>0</v>
      </c>
      <c r="G113" s="200">
        <v>0</v>
      </c>
      <c r="H113" s="203">
        <v>4</v>
      </c>
      <c r="I113" s="58">
        <v>47</v>
      </c>
      <c r="J113" s="204">
        <v>8.5106382978723403</v>
      </c>
      <c r="K113" s="205">
        <v>747749</v>
      </c>
      <c r="L113" s="203">
        <v>0</v>
      </c>
      <c r="M113" s="200">
        <v>0</v>
      </c>
      <c r="N113" s="200">
        <v>0</v>
      </c>
      <c r="O113" s="206">
        <v>0</v>
      </c>
      <c r="P113" s="200">
        <v>0</v>
      </c>
      <c r="Q113" s="200">
        <v>0</v>
      </c>
      <c r="R113" s="200">
        <v>0</v>
      </c>
      <c r="S113" s="202">
        <v>0</v>
      </c>
      <c r="T113" s="207">
        <v>0</v>
      </c>
      <c r="U113" s="200">
        <v>0</v>
      </c>
      <c r="V113" s="208">
        <v>0</v>
      </c>
      <c r="W113" s="206">
        <v>0</v>
      </c>
      <c r="X113" s="200">
        <v>0</v>
      </c>
      <c r="Y113" s="200">
        <v>0</v>
      </c>
      <c r="Z113" s="201">
        <v>0</v>
      </c>
      <c r="AA113" s="202">
        <v>0</v>
      </c>
      <c r="AB113" s="207">
        <v>4</v>
      </c>
      <c r="AC113" s="200">
        <v>48</v>
      </c>
      <c r="AD113" s="208">
        <v>8.3333333333333339</v>
      </c>
      <c r="AE113" s="206">
        <v>747749</v>
      </c>
    </row>
    <row r="114" spans="1:33">
      <c r="A114" s="197" t="s">
        <v>386</v>
      </c>
      <c r="B114" s="198"/>
      <c r="C114" s="199">
        <v>0</v>
      </c>
      <c r="D114" s="200">
        <v>0</v>
      </c>
      <c r="E114" s="201">
        <v>0</v>
      </c>
      <c r="F114" s="202">
        <v>0</v>
      </c>
      <c r="G114" s="200">
        <v>0</v>
      </c>
      <c r="H114" s="203">
        <v>17</v>
      </c>
      <c r="I114" s="58">
        <v>65</v>
      </c>
      <c r="J114" s="204">
        <v>26</v>
      </c>
      <c r="K114" s="205">
        <v>4038817</v>
      </c>
      <c r="L114" s="203">
        <v>0</v>
      </c>
      <c r="M114" s="200">
        <v>0</v>
      </c>
      <c r="N114" s="200">
        <v>0</v>
      </c>
      <c r="O114" s="206">
        <v>0</v>
      </c>
      <c r="P114" s="200">
        <v>0</v>
      </c>
      <c r="Q114" s="200">
        <v>0</v>
      </c>
      <c r="R114" s="200">
        <v>0</v>
      </c>
      <c r="S114" s="202">
        <v>0</v>
      </c>
      <c r="T114" s="207">
        <v>0</v>
      </c>
      <c r="U114" s="200">
        <v>0</v>
      </c>
      <c r="V114" s="208">
        <v>0</v>
      </c>
      <c r="W114" s="206">
        <v>0</v>
      </c>
      <c r="X114" s="200">
        <v>0</v>
      </c>
      <c r="Y114" s="200">
        <v>0</v>
      </c>
      <c r="Z114" s="201">
        <v>0</v>
      </c>
      <c r="AA114" s="202">
        <v>0</v>
      </c>
      <c r="AB114" s="207">
        <v>17</v>
      </c>
      <c r="AC114" s="200">
        <v>65</v>
      </c>
      <c r="AD114" s="208">
        <v>26.153846153846153</v>
      </c>
      <c r="AE114" s="206">
        <v>4038817</v>
      </c>
    </row>
    <row r="115" spans="1:33">
      <c r="A115" s="185" t="s">
        <v>332</v>
      </c>
      <c r="B115" s="186"/>
      <c r="C115" s="187">
        <v>8</v>
      </c>
      <c r="D115" s="188">
        <v>30</v>
      </c>
      <c r="E115" s="188">
        <v>27</v>
      </c>
      <c r="F115" s="189">
        <v>2722000</v>
      </c>
      <c r="G115" s="188">
        <v>2722</v>
      </c>
      <c r="H115" s="190">
        <v>4</v>
      </c>
      <c r="I115" s="191">
        <v>32</v>
      </c>
      <c r="J115" s="192">
        <v>12.5</v>
      </c>
      <c r="K115" s="193">
        <v>636967</v>
      </c>
      <c r="L115" s="190">
        <v>4</v>
      </c>
      <c r="M115" s="188">
        <v>15</v>
      </c>
      <c r="N115" s="188">
        <v>27</v>
      </c>
      <c r="O115" s="194">
        <v>1149313</v>
      </c>
      <c r="P115" s="188">
        <v>14</v>
      </c>
      <c r="Q115" s="188">
        <v>46</v>
      </c>
      <c r="R115" s="188">
        <v>0.3</v>
      </c>
      <c r="S115" s="189">
        <v>6560000</v>
      </c>
      <c r="T115" s="195">
        <v>7</v>
      </c>
      <c r="U115" s="188">
        <v>22</v>
      </c>
      <c r="V115" s="196">
        <v>31.818181818181817</v>
      </c>
      <c r="W115" s="194">
        <v>296035.478</v>
      </c>
      <c r="X115" s="188">
        <v>14</v>
      </c>
      <c r="Y115" s="188">
        <v>29</v>
      </c>
      <c r="Z115" s="188">
        <v>48</v>
      </c>
      <c r="AA115" s="189">
        <v>5689581</v>
      </c>
      <c r="AB115" s="195">
        <v>51</v>
      </c>
      <c r="AC115" s="188">
        <v>174</v>
      </c>
      <c r="AD115" s="196">
        <v>29.310344827586206</v>
      </c>
      <c r="AE115" s="194">
        <v>17053896.478</v>
      </c>
      <c r="AF115" s="168"/>
      <c r="AG115" s="166"/>
    </row>
    <row r="116" spans="1:33">
      <c r="A116" s="197" t="s">
        <v>333</v>
      </c>
      <c r="B116" s="198"/>
      <c r="C116" s="199">
        <v>0</v>
      </c>
      <c r="D116" s="200">
        <v>0</v>
      </c>
      <c r="E116" s="201">
        <v>0</v>
      </c>
      <c r="F116" s="202">
        <v>0</v>
      </c>
      <c r="G116" s="200">
        <v>0</v>
      </c>
      <c r="H116" s="203">
        <v>0</v>
      </c>
      <c r="I116" s="58">
        <v>0</v>
      </c>
      <c r="J116" s="204">
        <v>0</v>
      </c>
      <c r="K116" s="205">
        <v>0</v>
      </c>
      <c r="L116" s="203">
        <v>2</v>
      </c>
      <c r="M116" s="200">
        <v>3</v>
      </c>
      <c r="N116" s="200">
        <v>67</v>
      </c>
      <c r="O116" s="206">
        <v>249854</v>
      </c>
      <c r="P116" s="200">
        <v>0</v>
      </c>
      <c r="Q116" s="200">
        <v>0</v>
      </c>
      <c r="R116" s="200">
        <v>0</v>
      </c>
      <c r="S116" s="202">
        <v>0</v>
      </c>
      <c r="T116" s="207">
        <v>0</v>
      </c>
      <c r="U116" s="200">
        <v>0</v>
      </c>
      <c r="V116" s="208">
        <v>0</v>
      </c>
      <c r="W116" s="206">
        <v>0</v>
      </c>
      <c r="X116" s="200">
        <v>0</v>
      </c>
      <c r="Y116" s="200">
        <v>0</v>
      </c>
      <c r="Z116" s="201">
        <v>0</v>
      </c>
      <c r="AA116" s="202">
        <v>0</v>
      </c>
      <c r="AB116" s="207">
        <v>2</v>
      </c>
      <c r="AC116" s="200">
        <v>3</v>
      </c>
      <c r="AD116" s="208">
        <v>66.666666666666671</v>
      </c>
      <c r="AE116" s="206">
        <v>249854</v>
      </c>
    </row>
    <row r="117" spans="1:33">
      <c r="A117" s="197" t="s">
        <v>334</v>
      </c>
      <c r="B117" s="198"/>
      <c r="C117" s="199">
        <v>0</v>
      </c>
      <c r="D117" s="200">
        <v>0</v>
      </c>
      <c r="E117" s="201">
        <v>0</v>
      </c>
      <c r="F117" s="202">
        <v>0</v>
      </c>
      <c r="G117" s="200">
        <v>0</v>
      </c>
      <c r="H117" s="203">
        <v>0</v>
      </c>
      <c r="I117" s="58">
        <v>2</v>
      </c>
      <c r="J117" s="204">
        <v>0</v>
      </c>
      <c r="K117" s="205">
        <v>0</v>
      </c>
      <c r="L117" s="203">
        <v>0</v>
      </c>
      <c r="M117" s="200">
        <v>1</v>
      </c>
      <c r="N117" s="200">
        <v>0</v>
      </c>
      <c r="O117" s="206">
        <v>0</v>
      </c>
      <c r="P117" s="200">
        <v>0</v>
      </c>
      <c r="Q117" s="200">
        <v>1</v>
      </c>
      <c r="R117" s="200">
        <v>0</v>
      </c>
      <c r="S117" s="202">
        <v>0</v>
      </c>
      <c r="T117" s="207">
        <v>0</v>
      </c>
      <c r="U117" s="200">
        <v>1</v>
      </c>
      <c r="V117" s="208">
        <v>0</v>
      </c>
      <c r="W117" s="206">
        <v>0</v>
      </c>
      <c r="X117" s="200">
        <v>0</v>
      </c>
      <c r="Y117" s="200">
        <v>0</v>
      </c>
      <c r="Z117" s="201">
        <v>0</v>
      </c>
      <c r="AA117" s="202">
        <v>0</v>
      </c>
      <c r="AB117" s="207">
        <v>0</v>
      </c>
      <c r="AC117" s="200">
        <v>5</v>
      </c>
      <c r="AD117" s="208">
        <v>0</v>
      </c>
      <c r="AE117" s="206">
        <v>0</v>
      </c>
    </row>
    <row r="118" spans="1:33">
      <c r="A118" s="197" t="s">
        <v>389</v>
      </c>
      <c r="B118" s="198"/>
      <c r="C118" s="199">
        <v>0</v>
      </c>
      <c r="D118" s="200">
        <v>1</v>
      </c>
      <c r="E118" s="201">
        <v>0</v>
      </c>
      <c r="F118" s="202">
        <v>0</v>
      </c>
      <c r="G118" s="200">
        <v>0</v>
      </c>
      <c r="H118" s="203">
        <v>1</v>
      </c>
      <c r="I118" s="58">
        <v>2</v>
      </c>
      <c r="J118" s="204">
        <v>50</v>
      </c>
      <c r="K118" s="205">
        <v>148480</v>
      </c>
      <c r="L118" s="203">
        <v>0</v>
      </c>
      <c r="M118" s="200">
        <v>6</v>
      </c>
      <c r="N118" s="200">
        <v>0</v>
      </c>
      <c r="O118" s="206">
        <v>0</v>
      </c>
      <c r="P118" s="200">
        <v>0</v>
      </c>
      <c r="Q118" s="200">
        <v>0</v>
      </c>
      <c r="R118" s="200">
        <v>0</v>
      </c>
      <c r="S118" s="202">
        <v>0</v>
      </c>
      <c r="T118" s="207">
        <v>7</v>
      </c>
      <c r="U118" s="200">
        <v>17</v>
      </c>
      <c r="V118" s="208">
        <v>41.176470588235297</v>
      </c>
      <c r="W118" s="206">
        <v>501508.49000000005</v>
      </c>
      <c r="X118" s="200">
        <v>0</v>
      </c>
      <c r="Y118" s="200">
        <v>3</v>
      </c>
      <c r="Z118" s="201">
        <v>0</v>
      </c>
      <c r="AA118" s="202">
        <v>0</v>
      </c>
      <c r="AB118" s="207">
        <v>8</v>
      </c>
      <c r="AC118" s="200">
        <v>29</v>
      </c>
      <c r="AD118" s="208">
        <v>27.586206896551722</v>
      </c>
      <c r="AE118" s="206">
        <v>649988.49</v>
      </c>
    </row>
    <row r="119" spans="1:33">
      <c r="A119" s="185" t="s">
        <v>335</v>
      </c>
      <c r="B119" s="186"/>
      <c r="C119" s="187">
        <v>18</v>
      </c>
      <c r="D119" s="188">
        <v>73</v>
      </c>
      <c r="E119" s="188">
        <v>25</v>
      </c>
      <c r="F119" s="189">
        <v>6582000</v>
      </c>
      <c r="G119" s="188">
        <v>6582</v>
      </c>
      <c r="H119" s="190">
        <v>4</v>
      </c>
      <c r="I119" s="191">
        <v>19</v>
      </c>
      <c r="J119" s="192">
        <v>21.05263157894737</v>
      </c>
      <c r="K119" s="193">
        <v>885054</v>
      </c>
      <c r="L119" s="190">
        <v>1</v>
      </c>
      <c r="M119" s="188">
        <v>12</v>
      </c>
      <c r="N119" s="188">
        <v>8</v>
      </c>
      <c r="O119" s="194">
        <v>78756</v>
      </c>
      <c r="P119" s="188">
        <v>10</v>
      </c>
      <c r="Q119" s="188">
        <v>45</v>
      </c>
      <c r="R119" s="188">
        <v>0.22</v>
      </c>
      <c r="S119" s="189">
        <v>3450000</v>
      </c>
      <c r="T119" s="195">
        <v>19</v>
      </c>
      <c r="U119" s="188">
        <v>24</v>
      </c>
      <c r="V119" s="196">
        <v>79.166666666666671</v>
      </c>
      <c r="W119" s="194">
        <v>1376343.382</v>
      </c>
      <c r="X119" s="188">
        <v>34</v>
      </c>
      <c r="Y119" s="188">
        <v>65</v>
      </c>
      <c r="Z119" s="188">
        <v>52</v>
      </c>
      <c r="AA119" s="189">
        <v>10418176</v>
      </c>
      <c r="AB119" s="195">
        <v>86</v>
      </c>
      <c r="AC119" s="188">
        <v>238</v>
      </c>
      <c r="AD119" s="196">
        <v>36.134453781512605</v>
      </c>
      <c r="AE119" s="194">
        <v>22790329.381999999</v>
      </c>
      <c r="AF119" s="168"/>
      <c r="AG119" s="166"/>
    </row>
    <row r="120" spans="1:33">
      <c r="A120" s="197" t="s">
        <v>336</v>
      </c>
      <c r="B120" s="198"/>
      <c r="C120" s="199">
        <v>0</v>
      </c>
      <c r="D120" s="200">
        <v>0</v>
      </c>
      <c r="E120" s="201">
        <v>0</v>
      </c>
      <c r="F120" s="202">
        <v>0</v>
      </c>
      <c r="G120" s="200">
        <v>0</v>
      </c>
      <c r="H120" s="203">
        <v>0</v>
      </c>
      <c r="I120" s="58">
        <v>0</v>
      </c>
      <c r="J120" s="204">
        <v>0</v>
      </c>
      <c r="K120" s="205">
        <v>0</v>
      </c>
      <c r="L120" s="203">
        <v>1</v>
      </c>
      <c r="M120" s="200">
        <v>2</v>
      </c>
      <c r="N120" s="200">
        <v>50</v>
      </c>
      <c r="O120" s="206">
        <v>76482</v>
      </c>
      <c r="P120" s="200">
        <v>0</v>
      </c>
      <c r="Q120" s="200">
        <v>2</v>
      </c>
      <c r="R120" s="200">
        <v>0</v>
      </c>
      <c r="S120" s="202">
        <v>0</v>
      </c>
      <c r="T120" s="207">
        <v>2</v>
      </c>
      <c r="U120" s="200">
        <v>12</v>
      </c>
      <c r="V120" s="208">
        <v>16.666666666666668</v>
      </c>
      <c r="W120" s="206">
        <v>57652.800000000003</v>
      </c>
      <c r="X120" s="200">
        <v>1</v>
      </c>
      <c r="Y120" s="200">
        <v>5</v>
      </c>
      <c r="Z120" s="201">
        <v>20</v>
      </c>
      <c r="AA120" s="202">
        <v>328369</v>
      </c>
      <c r="AB120" s="207">
        <v>4</v>
      </c>
      <c r="AC120" s="200">
        <v>21</v>
      </c>
      <c r="AD120" s="208">
        <v>19.047619047619047</v>
      </c>
      <c r="AE120" s="206">
        <v>462503.8</v>
      </c>
    </row>
    <row r="121" spans="1:33">
      <c r="A121" s="197" t="s">
        <v>337</v>
      </c>
      <c r="B121" s="198"/>
      <c r="C121" s="199">
        <v>0</v>
      </c>
      <c r="D121" s="200">
        <v>3</v>
      </c>
      <c r="E121" s="201">
        <v>0</v>
      </c>
      <c r="F121" s="202">
        <v>0</v>
      </c>
      <c r="G121" s="200">
        <v>0</v>
      </c>
      <c r="H121" s="203">
        <v>3</v>
      </c>
      <c r="I121" s="58">
        <v>17</v>
      </c>
      <c r="J121" s="204">
        <v>17.647058823529413</v>
      </c>
      <c r="K121" s="205">
        <v>576657</v>
      </c>
      <c r="L121" s="203">
        <v>3</v>
      </c>
      <c r="M121" s="200">
        <v>16</v>
      </c>
      <c r="N121" s="200">
        <v>19</v>
      </c>
      <c r="O121" s="206">
        <v>806271</v>
      </c>
      <c r="P121" s="200">
        <v>1</v>
      </c>
      <c r="Q121" s="200">
        <v>1</v>
      </c>
      <c r="R121" s="200">
        <v>1</v>
      </c>
      <c r="S121" s="202">
        <v>380000</v>
      </c>
      <c r="T121" s="207">
        <v>4</v>
      </c>
      <c r="U121" s="200">
        <v>12</v>
      </c>
      <c r="V121" s="208">
        <v>33.333333333333336</v>
      </c>
      <c r="W121" s="206">
        <v>172824.22</v>
      </c>
      <c r="X121" s="200">
        <v>4</v>
      </c>
      <c r="Y121" s="200">
        <v>16</v>
      </c>
      <c r="Z121" s="201">
        <v>25</v>
      </c>
      <c r="AA121" s="202">
        <v>755519</v>
      </c>
      <c r="AB121" s="207">
        <v>15</v>
      </c>
      <c r="AC121" s="200">
        <v>65</v>
      </c>
      <c r="AD121" s="208">
        <v>23.076923076923077</v>
      </c>
      <c r="AE121" s="206">
        <v>2691271.2199999997</v>
      </c>
    </row>
    <row r="122" spans="1:33">
      <c r="A122" s="185" t="s">
        <v>338</v>
      </c>
      <c r="B122" s="186"/>
      <c r="C122" s="187">
        <v>17</v>
      </c>
      <c r="D122" s="188">
        <v>55</v>
      </c>
      <c r="E122" s="188">
        <v>31</v>
      </c>
      <c r="F122" s="189">
        <v>7454000</v>
      </c>
      <c r="G122" s="188">
        <v>7454</v>
      </c>
      <c r="H122" s="190">
        <v>16</v>
      </c>
      <c r="I122" s="191">
        <v>68</v>
      </c>
      <c r="J122" s="192">
        <v>23.529411764705884</v>
      </c>
      <c r="K122" s="193">
        <v>3164873</v>
      </c>
      <c r="L122" s="190">
        <v>8</v>
      </c>
      <c r="M122" s="188">
        <v>36</v>
      </c>
      <c r="N122" s="188">
        <v>22</v>
      </c>
      <c r="O122" s="194">
        <v>2483656</v>
      </c>
      <c r="P122" s="188">
        <v>34</v>
      </c>
      <c r="Q122" s="188">
        <v>147</v>
      </c>
      <c r="R122" s="188">
        <v>0.23</v>
      </c>
      <c r="S122" s="189">
        <v>26450000</v>
      </c>
      <c r="T122" s="195">
        <v>19</v>
      </c>
      <c r="U122" s="188">
        <v>41</v>
      </c>
      <c r="V122" s="196">
        <v>46.341463414634148</v>
      </c>
      <c r="W122" s="194">
        <v>3136236.2059999998</v>
      </c>
      <c r="X122" s="188">
        <v>49</v>
      </c>
      <c r="Y122" s="188">
        <v>86</v>
      </c>
      <c r="Z122" s="188">
        <v>56.999999999999993</v>
      </c>
      <c r="AA122" s="189">
        <v>20822508</v>
      </c>
      <c r="AB122" s="195">
        <v>143</v>
      </c>
      <c r="AC122" s="188">
        <v>433</v>
      </c>
      <c r="AD122" s="196">
        <v>33.02540415704388</v>
      </c>
      <c r="AE122" s="194">
        <v>63511273.206</v>
      </c>
      <c r="AF122" s="168"/>
      <c r="AG122" s="166"/>
    </row>
    <row r="123" spans="1:33">
      <c r="A123" s="197" t="s">
        <v>339</v>
      </c>
      <c r="B123" s="198"/>
      <c r="C123" s="199">
        <v>1</v>
      </c>
      <c r="D123" s="200">
        <v>8</v>
      </c>
      <c r="E123" s="201">
        <v>13</v>
      </c>
      <c r="F123" s="202">
        <v>341000</v>
      </c>
      <c r="G123" s="200">
        <v>341</v>
      </c>
      <c r="H123" s="203">
        <v>0</v>
      </c>
      <c r="I123" s="58">
        <v>2</v>
      </c>
      <c r="J123" s="204">
        <v>0</v>
      </c>
      <c r="K123" s="205">
        <v>0</v>
      </c>
      <c r="L123" s="203">
        <v>0</v>
      </c>
      <c r="M123" s="200">
        <v>1</v>
      </c>
      <c r="N123" s="200">
        <v>0</v>
      </c>
      <c r="O123" s="206">
        <v>0</v>
      </c>
      <c r="P123" s="200">
        <v>0</v>
      </c>
      <c r="Q123" s="200">
        <v>0</v>
      </c>
      <c r="R123" s="200">
        <v>0</v>
      </c>
      <c r="S123" s="202">
        <v>0</v>
      </c>
      <c r="T123" s="207">
        <v>3</v>
      </c>
      <c r="U123" s="200">
        <v>9</v>
      </c>
      <c r="V123" s="208">
        <v>33.333333333333336</v>
      </c>
      <c r="W123" s="206">
        <v>112420.04199999999</v>
      </c>
      <c r="X123" s="200">
        <v>0</v>
      </c>
      <c r="Y123" s="200">
        <v>2</v>
      </c>
      <c r="Z123" s="201">
        <v>0</v>
      </c>
      <c r="AA123" s="202">
        <v>0</v>
      </c>
      <c r="AB123" s="207">
        <v>4</v>
      </c>
      <c r="AC123" s="200">
        <v>22</v>
      </c>
      <c r="AD123" s="208">
        <v>18.181818181818183</v>
      </c>
      <c r="AE123" s="206">
        <v>453420.04200000002</v>
      </c>
    </row>
    <row r="124" spans="1:33">
      <c r="A124" s="197" t="s">
        <v>340</v>
      </c>
      <c r="B124" s="198"/>
      <c r="C124" s="199">
        <v>0</v>
      </c>
      <c r="D124" s="200">
        <v>1</v>
      </c>
      <c r="E124" s="201">
        <v>0</v>
      </c>
      <c r="F124" s="202">
        <v>0</v>
      </c>
      <c r="G124" s="200">
        <v>0</v>
      </c>
      <c r="H124" s="203">
        <v>9</v>
      </c>
      <c r="I124" s="58">
        <v>29</v>
      </c>
      <c r="J124" s="204">
        <v>31.03448275862069</v>
      </c>
      <c r="K124" s="205">
        <v>1400018</v>
      </c>
      <c r="L124" s="203">
        <v>2</v>
      </c>
      <c r="M124" s="200">
        <v>6</v>
      </c>
      <c r="N124" s="200">
        <v>33</v>
      </c>
      <c r="O124" s="206">
        <v>575098</v>
      </c>
      <c r="P124" s="200">
        <v>1</v>
      </c>
      <c r="Q124" s="200">
        <v>5</v>
      </c>
      <c r="R124" s="200">
        <v>0.2</v>
      </c>
      <c r="S124" s="202">
        <v>430000</v>
      </c>
      <c r="T124" s="207">
        <v>1</v>
      </c>
      <c r="U124" s="200">
        <v>4</v>
      </c>
      <c r="V124" s="208">
        <v>25</v>
      </c>
      <c r="W124" s="206">
        <v>36041.769999999997</v>
      </c>
      <c r="X124" s="200">
        <v>4</v>
      </c>
      <c r="Y124" s="200">
        <v>11</v>
      </c>
      <c r="Z124" s="201">
        <v>36</v>
      </c>
      <c r="AA124" s="202">
        <v>2914345</v>
      </c>
      <c r="AB124" s="207">
        <v>17</v>
      </c>
      <c r="AC124" s="200">
        <v>56</v>
      </c>
      <c r="AD124" s="208">
        <v>30.357142857142858</v>
      </c>
      <c r="AE124" s="206">
        <v>5355502.7699999996</v>
      </c>
    </row>
    <row r="125" spans="1:33">
      <c r="A125" s="197" t="s">
        <v>391</v>
      </c>
      <c r="B125" s="198"/>
      <c r="C125" s="199">
        <v>0</v>
      </c>
      <c r="D125" s="200">
        <v>0</v>
      </c>
      <c r="E125" s="201">
        <v>0</v>
      </c>
      <c r="F125" s="202">
        <v>0</v>
      </c>
      <c r="G125" s="200">
        <v>0</v>
      </c>
      <c r="H125" s="203">
        <v>6</v>
      </c>
      <c r="I125" s="58">
        <v>22</v>
      </c>
      <c r="J125" s="204">
        <v>31.578947368421051</v>
      </c>
      <c r="K125" s="205">
        <v>762179</v>
      </c>
      <c r="L125" s="203">
        <v>0</v>
      </c>
      <c r="M125" s="200">
        <v>0</v>
      </c>
      <c r="N125" s="200">
        <v>0</v>
      </c>
      <c r="O125" s="206">
        <v>0</v>
      </c>
      <c r="P125" s="200">
        <v>0</v>
      </c>
      <c r="Q125" s="200">
        <v>0</v>
      </c>
      <c r="R125" s="200">
        <v>0</v>
      </c>
      <c r="S125" s="202">
        <v>0</v>
      </c>
      <c r="T125" s="207">
        <v>0</v>
      </c>
      <c r="U125" s="200">
        <v>0</v>
      </c>
      <c r="V125" s="208">
        <v>0</v>
      </c>
      <c r="W125" s="206">
        <v>0</v>
      </c>
      <c r="X125" s="200">
        <v>0</v>
      </c>
      <c r="Y125" s="200">
        <v>0</v>
      </c>
      <c r="Z125" s="201">
        <v>0</v>
      </c>
      <c r="AA125" s="202">
        <v>0</v>
      </c>
      <c r="AB125" s="207">
        <v>6</v>
      </c>
      <c r="AC125" s="200">
        <v>22</v>
      </c>
      <c r="AD125" s="208">
        <v>27.272727272727273</v>
      </c>
      <c r="AE125" s="206">
        <v>762179</v>
      </c>
    </row>
    <row r="126" spans="1:33">
      <c r="A126" s="197" t="s">
        <v>341</v>
      </c>
      <c r="B126" s="198"/>
      <c r="C126" s="199">
        <v>3</v>
      </c>
      <c r="D126" s="200">
        <v>8</v>
      </c>
      <c r="E126" s="201">
        <v>38</v>
      </c>
      <c r="F126" s="202">
        <v>1265000</v>
      </c>
      <c r="G126" s="200">
        <v>1265</v>
      </c>
      <c r="H126" s="203">
        <v>3</v>
      </c>
      <c r="I126" s="58">
        <v>10</v>
      </c>
      <c r="J126" s="204">
        <v>30</v>
      </c>
      <c r="K126" s="205">
        <v>477388</v>
      </c>
      <c r="L126" s="203">
        <v>1</v>
      </c>
      <c r="M126" s="200">
        <v>6</v>
      </c>
      <c r="N126" s="200">
        <v>17</v>
      </c>
      <c r="O126" s="206">
        <v>49256</v>
      </c>
      <c r="P126" s="200">
        <v>0</v>
      </c>
      <c r="Q126" s="200">
        <v>2</v>
      </c>
      <c r="R126" s="200">
        <v>0</v>
      </c>
      <c r="S126" s="202">
        <v>0</v>
      </c>
      <c r="T126" s="207">
        <v>2</v>
      </c>
      <c r="U126" s="200">
        <v>5</v>
      </c>
      <c r="V126" s="208">
        <v>40</v>
      </c>
      <c r="W126" s="206">
        <v>64634.400000000001</v>
      </c>
      <c r="X126" s="200">
        <v>1</v>
      </c>
      <c r="Y126" s="200">
        <v>3</v>
      </c>
      <c r="Z126" s="201">
        <v>33</v>
      </c>
      <c r="AA126" s="202">
        <v>100192</v>
      </c>
      <c r="AB126" s="207">
        <v>10</v>
      </c>
      <c r="AC126" s="200">
        <v>34</v>
      </c>
      <c r="AD126" s="208">
        <v>29.411764705882351</v>
      </c>
      <c r="AE126" s="206">
        <v>1956470.4</v>
      </c>
    </row>
    <row r="127" spans="1:33">
      <c r="A127" s="197" t="s">
        <v>676</v>
      </c>
      <c r="B127" s="198"/>
      <c r="C127" s="199">
        <v>0</v>
      </c>
      <c r="D127" s="200">
        <v>0</v>
      </c>
      <c r="E127" s="201">
        <v>0</v>
      </c>
      <c r="F127" s="202">
        <v>0</v>
      </c>
      <c r="G127" s="200">
        <v>0</v>
      </c>
      <c r="H127" s="203">
        <v>0</v>
      </c>
      <c r="I127" s="58">
        <v>0</v>
      </c>
      <c r="J127" s="204">
        <v>0</v>
      </c>
      <c r="K127" s="205">
        <v>0</v>
      </c>
      <c r="L127" s="203">
        <v>1</v>
      </c>
      <c r="M127" s="200">
        <v>5</v>
      </c>
      <c r="N127" s="200">
        <v>20</v>
      </c>
      <c r="O127" s="206">
        <v>185059</v>
      </c>
      <c r="P127" s="200">
        <v>0</v>
      </c>
      <c r="Q127" s="200">
        <v>1</v>
      </c>
      <c r="R127" s="200">
        <v>0</v>
      </c>
      <c r="S127" s="202">
        <v>0</v>
      </c>
      <c r="T127" s="207">
        <v>0</v>
      </c>
      <c r="U127" s="200">
        <v>0</v>
      </c>
      <c r="V127" s="208">
        <v>0</v>
      </c>
      <c r="W127" s="206">
        <v>0</v>
      </c>
      <c r="X127" s="200">
        <v>0</v>
      </c>
      <c r="Y127" s="200">
        <v>0</v>
      </c>
      <c r="Z127" s="201">
        <v>0</v>
      </c>
      <c r="AA127" s="202">
        <v>0</v>
      </c>
      <c r="AB127" s="207">
        <v>1</v>
      </c>
      <c r="AC127" s="200">
        <v>6</v>
      </c>
      <c r="AD127" s="208">
        <v>16.666666666666668</v>
      </c>
      <c r="AE127" s="206">
        <v>185059</v>
      </c>
    </row>
    <row r="128" spans="1:33">
      <c r="A128" s="197" t="s">
        <v>415</v>
      </c>
      <c r="B128" s="198"/>
      <c r="C128" s="199">
        <v>5</v>
      </c>
      <c r="D128" s="200">
        <v>33</v>
      </c>
      <c r="E128" s="201">
        <v>15</v>
      </c>
      <c r="F128" s="202">
        <v>1583000</v>
      </c>
      <c r="G128" s="200">
        <v>1583</v>
      </c>
      <c r="H128" s="203">
        <v>0</v>
      </c>
      <c r="I128" s="58">
        <v>17</v>
      </c>
      <c r="J128" s="204">
        <v>0</v>
      </c>
      <c r="K128" s="205">
        <v>0</v>
      </c>
      <c r="L128" s="203">
        <v>0</v>
      </c>
      <c r="M128" s="200">
        <v>3</v>
      </c>
      <c r="N128" s="200">
        <v>0</v>
      </c>
      <c r="O128" s="206">
        <v>0</v>
      </c>
      <c r="P128" s="200">
        <v>5</v>
      </c>
      <c r="Q128" s="200">
        <v>62</v>
      </c>
      <c r="R128" s="200">
        <v>0.08</v>
      </c>
      <c r="S128" s="202">
        <v>1780000</v>
      </c>
      <c r="T128" s="207">
        <v>6</v>
      </c>
      <c r="U128" s="200">
        <v>15</v>
      </c>
      <c r="V128" s="208">
        <v>40</v>
      </c>
      <c r="W128" s="206">
        <v>648662.49199999997</v>
      </c>
      <c r="X128" s="200">
        <v>7</v>
      </c>
      <c r="Y128" s="200">
        <v>17</v>
      </c>
      <c r="Z128" s="201">
        <v>41</v>
      </c>
      <c r="AA128" s="202">
        <v>2094145</v>
      </c>
      <c r="AB128" s="207">
        <v>23</v>
      </c>
      <c r="AC128" s="200">
        <v>147</v>
      </c>
      <c r="AD128" s="208">
        <v>15.646258503401361</v>
      </c>
      <c r="AE128" s="206">
        <v>6105807.4920000006</v>
      </c>
    </row>
    <row r="129" spans="1:33">
      <c r="A129" s="185" t="s">
        <v>342</v>
      </c>
      <c r="B129" s="186"/>
      <c r="C129" s="187">
        <v>2</v>
      </c>
      <c r="D129" s="188">
        <v>10</v>
      </c>
      <c r="E129" s="188">
        <v>20</v>
      </c>
      <c r="F129" s="189">
        <v>1073000</v>
      </c>
      <c r="G129" s="188">
        <v>1073</v>
      </c>
      <c r="H129" s="190">
        <v>2</v>
      </c>
      <c r="I129" s="191">
        <v>8</v>
      </c>
      <c r="J129" s="192">
        <v>25</v>
      </c>
      <c r="K129" s="193">
        <v>81846</v>
      </c>
      <c r="L129" s="190">
        <v>2</v>
      </c>
      <c r="M129" s="188">
        <v>13</v>
      </c>
      <c r="N129" s="188">
        <v>15</v>
      </c>
      <c r="O129" s="194">
        <v>490193</v>
      </c>
      <c r="P129" s="188">
        <v>5</v>
      </c>
      <c r="Q129" s="188">
        <v>27</v>
      </c>
      <c r="R129" s="188">
        <v>0.19</v>
      </c>
      <c r="S129" s="189">
        <v>2320000</v>
      </c>
      <c r="T129" s="195">
        <v>5</v>
      </c>
      <c r="U129" s="188">
        <v>10</v>
      </c>
      <c r="V129" s="196">
        <v>50</v>
      </c>
      <c r="W129" s="194">
        <v>327442.18999999994</v>
      </c>
      <c r="X129" s="188">
        <v>13</v>
      </c>
      <c r="Y129" s="188">
        <v>36</v>
      </c>
      <c r="Z129" s="188">
        <v>36</v>
      </c>
      <c r="AA129" s="189">
        <v>5716945</v>
      </c>
      <c r="AB129" s="195">
        <v>29</v>
      </c>
      <c r="AC129" s="188">
        <v>104</v>
      </c>
      <c r="AD129" s="196">
        <v>27.884615384615383</v>
      </c>
      <c r="AE129" s="194">
        <v>10009426.189999999</v>
      </c>
      <c r="AF129" s="168"/>
      <c r="AG129" s="166"/>
    </row>
    <row r="130" spans="1:33">
      <c r="A130" s="185" t="s">
        <v>343</v>
      </c>
      <c r="B130" s="186"/>
      <c r="C130" s="187">
        <v>6</v>
      </c>
      <c r="D130" s="188">
        <v>19</v>
      </c>
      <c r="E130" s="188">
        <v>32</v>
      </c>
      <c r="F130" s="189">
        <v>1435000</v>
      </c>
      <c r="G130" s="188">
        <v>1435</v>
      </c>
      <c r="H130" s="190">
        <v>15</v>
      </c>
      <c r="I130" s="191">
        <v>53</v>
      </c>
      <c r="J130" s="192">
        <v>28.30188679245283</v>
      </c>
      <c r="K130" s="193">
        <v>4384552</v>
      </c>
      <c r="L130" s="190">
        <v>0</v>
      </c>
      <c r="M130" s="188">
        <v>7</v>
      </c>
      <c r="N130" s="188">
        <v>0</v>
      </c>
      <c r="O130" s="194">
        <v>0</v>
      </c>
      <c r="P130" s="188">
        <v>3</v>
      </c>
      <c r="Q130" s="188">
        <v>8</v>
      </c>
      <c r="R130" s="188">
        <v>0.38</v>
      </c>
      <c r="S130" s="189">
        <v>2130000</v>
      </c>
      <c r="T130" s="195">
        <v>9</v>
      </c>
      <c r="U130" s="188">
        <v>23</v>
      </c>
      <c r="V130" s="196">
        <v>39.130434782608695</v>
      </c>
      <c r="W130" s="194">
        <v>1494430.2379999999</v>
      </c>
      <c r="X130" s="188">
        <v>2</v>
      </c>
      <c r="Y130" s="188">
        <v>21</v>
      </c>
      <c r="Z130" s="188">
        <v>10</v>
      </c>
      <c r="AA130" s="189">
        <v>896023</v>
      </c>
      <c r="AB130" s="195">
        <v>35</v>
      </c>
      <c r="AC130" s="188">
        <v>131</v>
      </c>
      <c r="AD130" s="196">
        <v>26.717557251908396</v>
      </c>
      <c r="AE130" s="194">
        <v>10340005.238</v>
      </c>
      <c r="AF130" s="168"/>
      <c r="AG130" s="166"/>
    </row>
    <row r="131" spans="1:33">
      <c r="A131" s="197" t="s">
        <v>661</v>
      </c>
      <c r="B131" s="198"/>
      <c r="C131" s="199">
        <v>0</v>
      </c>
      <c r="D131" s="200">
        <v>0</v>
      </c>
      <c r="E131" s="201">
        <v>0</v>
      </c>
      <c r="F131" s="202">
        <v>0</v>
      </c>
      <c r="G131" s="200">
        <v>0</v>
      </c>
      <c r="H131" s="203">
        <v>0</v>
      </c>
      <c r="I131" s="58">
        <v>0</v>
      </c>
      <c r="J131" s="204">
        <v>0</v>
      </c>
      <c r="K131" s="205">
        <v>0</v>
      </c>
      <c r="L131" s="203">
        <v>0</v>
      </c>
      <c r="M131" s="200">
        <v>0</v>
      </c>
      <c r="N131" s="200">
        <v>0</v>
      </c>
      <c r="O131" s="206">
        <v>0</v>
      </c>
      <c r="P131" s="200">
        <v>0</v>
      </c>
      <c r="Q131" s="200">
        <v>1</v>
      </c>
      <c r="R131" s="200">
        <v>0</v>
      </c>
      <c r="S131" s="202">
        <v>0</v>
      </c>
      <c r="T131" s="207">
        <v>1</v>
      </c>
      <c r="U131" s="200">
        <v>1</v>
      </c>
      <c r="V131" s="208">
        <v>100</v>
      </c>
      <c r="W131" s="206">
        <v>23974.808000000001</v>
      </c>
      <c r="X131" s="200">
        <v>1</v>
      </c>
      <c r="Y131" s="200">
        <v>3</v>
      </c>
      <c r="Z131" s="201">
        <v>33</v>
      </c>
      <c r="AA131" s="202">
        <v>100130</v>
      </c>
      <c r="AB131" s="207">
        <v>2</v>
      </c>
      <c r="AC131" s="200">
        <v>5</v>
      </c>
      <c r="AD131" s="208">
        <v>40</v>
      </c>
      <c r="AE131" s="206">
        <v>124104.808</v>
      </c>
    </row>
    <row r="132" spans="1:33">
      <c r="A132" s="197" t="s">
        <v>344</v>
      </c>
      <c r="B132" s="198"/>
      <c r="C132" s="199">
        <v>0</v>
      </c>
      <c r="D132" s="200">
        <v>1</v>
      </c>
      <c r="E132" s="201">
        <v>0</v>
      </c>
      <c r="F132" s="202">
        <v>0</v>
      </c>
      <c r="G132" s="200">
        <v>0</v>
      </c>
      <c r="H132" s="203">
        <v>0</v>
      </c>
      <c r="I132" s="58">
        <v>1</v>
      </c>
      <c r="J132" s="204">
        <v>0</v>
      </c>
      <c r="K132" s="205">
        <v>0</v>
      </c>
      <c r="L132" s="203">
        <v>0</v>
      </c>
      <c r="M132" s="200">
        <v>3</v>
      </c>
      <c r="N132" s="200">
        <v>0</v>
      </c>
      <c r="O132" s="206">
        <v>0</v>
      </c>
      <c r="P132" s="200">
        <v>0</v>
      </c>
      <c r="Q132" s="200">
        <v>0</v>
      </c>
      <c r="R132" s="200">
        <v>0</v>
      </c>
      <c r="S132" s="202">
        <v>0</v>
      </c>
      <c r="T132" s="207">
        <v>3</v>
      </c>
      <c r="U132" s="200">
        <v>7</v>
      </c>
      <c r="V132" s="208">
        <v>42.857142857142854</v>
      </c>
      <c r="W132" s="206">
        <v>106996.632</v>
      </c>
      <c r="X132" s="200">
        <v>0</v>
      </c>
      <c r="Y132" s="200">
        <v>0</v>
      </c>
      <c r="Z132" s="201">
        <v>0</v>
      </c>
      <c r="AA132" s="202">
        <v>0</v>
      </c>
      <c r="AB132" s="207">
        <v>3</v>
      </c>
      <c r="AC132" s="200">
        <v>12</v>
      </c>
      <c r="AD132" s="208">
        <v>25</v>
      </c>
      <c r="AE132" s="206">
        <v>106996.632</v>
      </c>
    </row>
    <row r="133" spans="1:33">
      <c r="A133" s="197" t="s">
        <v>383</v>
      </c>
      <c r="B133" s="198"/>
      <c r="C133" s="199">
        <v>11</v>
      </c>
      <c r="D133" s="200">
        <v>33</v>
      </c>
      <c r="E133" s="201">
        <v>33</v>
      </c>
      <c r="F133" s="202">
        <v>3466000</v>
      </c>
      <c r="G133" s="200">
        <v>3466</v>
      </c>
      <c r="H133" s="203">
        <v>0</v>
      </c>
      <c r="I133" s="58">
        <v>4</v>
      </c>
      <c r="J133" s="204">
        <v>0</v>
      </c>
      <c r="K133" s="205">
        <v>0</v>
      </c>
      <c r="L133" s="203">
        <v>0</v>
      </c>
      <c r="M133" s="200">
        <v>0</v>
      </c>
      <c r="N133" s="200">
        <v>0</v>
      </c>
      <c r="O133" s="206">
        <v>0</v>
      </c>
      <c r="P133" s="200">
        <v>0</v>
      </c>
      <c r="Q133" s="200">
        <v>0</v>
      </c>
      <c r="R133" s="200">
        <v>0</v>
      </c>
      <c r="S133" s="202">
        <v>0</v>
      </c>
      <c r="T133" s="207">
        <v>0</v>
      </c>
      <c r="U133" s="200">
        <v>0</v>
      </c>
      <c r="V133" s="208">
        <v>0</v>
      </c>
      <c r="W133" s="206">
        <v>0</v>
      </c>
      <c r="X133" s="200">
        <v>0</v>
      </c>
      <c r="Y133" s="200">
        <v>0</v>
      </c>
      <c r="Z133" s="201">
        <v>0</v>
      </c>
      <c r="AA133" s="202">
        <v>0</v>
      </c>
      <c r="AB133" s="207">
        <v>11</v>
      </c>
      <c r="AC133" s="200">
        <v>37</v>
      </c>
      <c r="AD133" s="208">
        <v>29.72972972972973</v>
      </c>
      <c r="AE133" s="206">
        <v>3466000</v>
      </c>
    </row>
    <row r="134" spans="1:33">
      <c r="A134" s="197" t="s">
        <v>731</v>
      </c>
      <c r="B134" s="198"/>
      <c r="C134" s="199">
        <v>0</v>
      </c>
      <c r="D134" s="200">
        <v>0</v>
      </c>
      <c r="E134" s="201">
        <v>0</v>
      </c>
      <c r="F134" s="202">
        <v>0</v>
      </c>
      <c r="G134" s="200">
        <v>0</v>
      </c>
      <c r="H134" s="203">
        <v>0</v>
      </c>
      <c r="I134" s="58">
        <v>0</v>
      </c>
      <c r="J134" s="204">
        <v>0</v>
      </c>
      <c r="K134" s="205">
        <v>0</v>
      </c>
      <c r="L134" s="203">
        <v>0</v>
      </c>
      <c r="M134" s="200">
        <v>0</v>
      </c>
      <c r="N134" s="200">
        <v>0</v>
      </c>
      <c r="O134" s="206">
        <v>0</v>
      </c>
      <c r="P134" s="200">
        <v>0</v>
      </c>
      <c r="Q134" s="200">
        <v>0</v>
      </c>
      <c r="R134" s="200">
        <v>0</v>
      </c>
      <c r="S134" s="202">
        <v>0</v>
      </c>
      <c r="T134" s="207">
        <v>0</v>
      </c>
      <c r="U134" s="200">
        <v>0</v>
      </c>
      <c r="V134" s="208">
        <v>0</v>
      </c>
      <c r="W134" s="206">
        <v>0</v>
      </c>
      <c r="X134" s="200">
        <v>0</v>
      </c>
      <c r="Y134" s="200">
        <v>0</v>
      </c>
      <c r="Z134" s="201">
        <v>0</v>
      </c>
      <c r="AA134" s="202">
        <v>0</v>
      </c>
      <c r="AB134" s="207">
        <v>0</v>
      </c>
      <c r="AC134" s="200">
        <v>0</v>
      </c>
      <c r="AD134" s="208"/>
      <c r="AE134" s="206">
        <v>0</v>
      </c>
    </row>
    <row r="135" spans="1:33">
      <c r="A135" s="197" t="s">
        <v>748</v>
      </c>
      <c r="B135" s="198"/>
      <c r="C135" s="199">
        <v>0</v>
      </c>
      <c r="D135" s="200">
        <v>0</v>
      </c>
      <c r="E135" s="201">
        <v>0</v>
      </c>
      <c r="F135" s="202">
        <v>0</v>
      </c>
      <c r="G135" s="200">
        <v>0</v>
      </c>
      <c r="H135" s="203">
        <v>1</v>
      </c>
      <c r="I135" s="58">
        <v>2</v>
      </c>
      <c r="J135" s="204">
        <v>50</v>
      </c>
      <c r="K135" s="205">
        <v>316944</v>
      </c>
      <c r="L135" s="203">
        <v>0</v>
      </c>
      <c r="M135" s="200">
        <v>0</v>
      </c>
      <c r="N135" s="200">
        <v>0</v>
      </c>
      <c r="O135" s="206">
        <v>0</v>
      </c>
      <c r="P135" s="200">
        <v>0</v>
      </c>
      <c r="Q135" s="200">
        <v>0</v>
      </c>
      <c r="R135" s="200">
        <v>0</v>
      </c>
      <c r="S135" s="202">
        <v>0</v>
      </c>
      <c r="T135" s="207">
        <v>0</v>
      </c>
      <c r="U135" s="200">
        <v>0</v>
      </c>
      <c r="V135" s="208">
        <v>0</v>
      </c>
      <c r="W135" s="206">
        <v>0</v>
      </c>
      <c r="X135" s="200">
        <v>0</v>
      </c>
      <c r="Y135" s="200">
        <v>0</v>
      </c>
      <c r="Z135" s="201">
        <v>0</v>
      </c>
      <c r="AA135" s="202">
        <v>0</v>
      </c>
      <c r="AB135" s="207">
        <v>1</v>
      </c>
      <c r="AC135" s="200">
        <v>2</v>
      </c>
      <c r="AD135" s="208">
        <v>50</v>
      </c>
      <c r="AE135" s="206">
        <v>316944</v>
      </c>
    </row>
    <row r="136" spans="1:33">
      <c r="A136" s="197" t="s">
        <v>740</v>
      </c>
      <c r="B136" s="198"/>
      <c r="C136" s="199">
        <v>0</v>
      </c>
      <c r="D136" s="200">
        <v>0</v>
      </c>
      <c r="E136" s="201">
        <v>0</v>
      </c>
      <c r="F136" s="202">
        <v>0</v>
      </c>
      <c r="G136" s="200">
        <v>0</v>
      </c>
      <c r="H136" s="203">
        <v>0</v>
      </c>
      <c r="I136" s="58">
        <v>3</v>
      </c>
      <c r="J136" s="204">
        <v>0</v>
      </c>
      <c r="K136" s="205">
        <v>0</v>
      </c>
      <c r="L136" s="203">
        <v>0</v>
      </c>
      <c r="M136" s="200">
        <v>0</v>
      </c>
      <c r="N136" s="200">
        <v>0</v>
      </c>
      <c r="O136" s="206">
        <v>0</v>
      </c>
      <c r="P136" s="200">
        <v>0</v>
      </c>
      <c r="Q136" s="200">
        <v>0</v>
      </c>
      <c r="R136" s="200">
        <v>0</v>
      </c>
      <c r="S136" s="202">
        <v>0</v>
      </c>
      <c r="T136" s="207">
        <v>0</v>
      </c>
      <c r="U136" s="200">
        <v>0</v>
      </c>
      <c r="V136" s="208">
        <v>0</v>
      </c>
      <c r="W136" s="206">
        <v>0</v>
      </c>
      <c r="X136" s="200">
        <v>0</v>
      </c>
      <c r="Y136" s="200">
        <v>0</v>
      </c>
      <c r="Z136" s="201">
        <v>0</v>
      </c>
      <c r="AA136" s="202">
        <v>0</v>
      </c>
      <c r="AB136" s="207">
        <v>0</v>
      </c>
      <c r="AC136" s="200">
        <v>3</v>
      </c>
      <c r="AD136" s="208">
        <v>0</v>
      </c>
      <c r="AE136" s="206">
        <v>0</v>
      </c>
    </row>
    <row r="137" spans="1:33">
      <c r="A137" s="197" t="s">
        <v>237</v>
      </c>
      <c r="B137" s="198"/>
      <c r="C137" s="199">
        <v>0</v>
      </c>
      <c r="D137" s="200">
        <v>0</v>
      </c>
      <c r="E137" s="201">
        <v>0</v>
      </c>
      <c r="F137" s="202">
        <v>0</v>
      </c>
      <c r="G137" s="200">
        <v>0</v>
      </c>
      <c r="H137" s="203">
        <v>0</v>
      </c>
      <c r="I137" s="58">
        <v>0</v>
      </c>
      <c r="J137" s="204">
        <v>0</v>
      </c>
      <c r="K137" s="205">
        <v>0</v>
      </c>
      <c r="L137" s="203">
        <v>0</v>
      </c>
      <c r="M137" s="200">
        <v>0</v>
      </c>
      <c r="N137" s="200">
        <v>0</v>
      </c>
      <c r="O137" s="206">
        <v>0</v>
      </c>
      <c r="P137" s="200">
        <v>0</v>
      </c>
      <c r="Q137" s="200">
        <v>0</v>
      </c>
      <c r="R137" s="200">
        <v>0</v>
      </c>
      <c r="S137" s="202">
        <v>0</v>
      </c>
      <c r="T137" s="207">
        <v>1</v>
      </c>
      <c r="U137" s="200">
        <v>2</v>
      </c>
      <c r="V137" s="208">
        <v>50</v>
      </c>
      <c r="W137" s="206">
        <v>69658.399999999994</v>
      </c>
      <c r="X137" s="200">
        <v>0</v>
      </c>
      <c r="Y137" s="200">
        <v>0</v>
      </c>
      <c r="Z137" s="201">
        <v>0</v>
      </c>
      <c r="AA137" s="202">
        <v>0</v>
      </c>
      <c r="AB137" s="207">
        <v>1</v>
      </c>
      <c r="AC137" s="200">
        <v>2</v>
      </c>
      <c r="AD137" s="208">
        <v>50</v>
      </c>
      <c r="AE137" s="206">
        <v>69658.399999999994</v>
      </c>
    </row>
    <row r="138" spans="1:33">
      <c r="A138" s="197" t="s">
        <v>325</v>
      </c>
      <c r="B138" s="198"/>
      <c r="C138" s="199">
        <v>2</v>
      </c>
      <c r="D138" s="200">
        <v>9</v>
      </c>
      <c r="E138" s="201">
        <v>22</v>
      </c>
      <c r="F138" s="202">
        <v>633000</v>
      </c>
      <c r="G138" s="200">
        <v>633</v>
      </c>
      <c r="H138" s="203">
        <v>3</v>
      </c>
      <c r="I138" s="58">
        <v>18</v>
      </c>
      <c r="J138" s="204">
        <v>16.666666666666668</v>
      </c>
      <c r="K138" s="205">
        <v>621326</v>
      </c>
      <c r="L138" s="203">
        <v>1</v>
      </c>
      <c r="M138" s="200">
        <v>6</v>
      </c>
      <c r="N138" s="200">
        <v>17</v>
      </c>
      <c r="O138" s="206">
        <v>78684</v>
      </c>
      <c r="P138" s="200">
        <v>0</v>
      </c>
      <c r="Q138" s="200">
        <v>3</v>
      </c>
      <c r="R138" s="200">
        <v>0</v>
      </c>
      <c r="S138" s="202">
        <v>0</v>
      </c>
      <c r="T138" s="207">
        <v>3</v>
      </c>
      <c r="U138" s="200">
        <v>16</v>
      </c>
      <c r="V138" s="208">
        <v>18.75</v>
      </c>
      <c r="W138" s="206">
        <v>263062.424</v>
      </c>
      <c r="X138" s="200">
        <v>7</v>
      </c>
      <c r="Y138" s="200">
        <v>16</v>
      </c>
      <c r="Z138" s="201">
        <v>44</v>
      </c>
      <c r="AA138" s="202">
        <v>1635573</v>
      </c>
      <c r="AB138" s="207">
        <v>16</v>
      </c>
      <c r="AC138" s="200">
        <v>68</v>
      </c>
      <c r="AD138" s="208">
        <v>23.529411764705884</v>
      </c>
      <c r="AE138" s="206">
        <v>3231645.4240000001</v>
      </c>
    </row>
    <row r="139" spans="1:33">
      <c r="A139" s="197" t="s">
        <v>239</v>
      </c>
      <c r="B139" s="198"/>
      <c r="C139" s="199">
        <v>0</v>
      </c>
      <c r="D139" s="200">
        <v>0</v>
      </c>
      <c r="E139" s="201">
        <v>0</v>
      </c>
      <c r="F139" s="202">
        <v>0</v>
      </c>
      <c r="G139" s="200">
        <v>0</v>
      </c>
      <c r="H139" s="203">
        <v>0</v>
      </c>
      <c r="I139" s="58">
        <v>0</v>
      </c>
      <c r="J139" s="204">
        <v>0</v>
      </c>
      <c r="K139" s="205">
        <v>0</v>
      </c>
      <c r="L139" s="203">
        <v>0</v>
      </c>
      <c r="M139" s="200">
        <v>0</v>
      </c>
      <c r="N139" s="200">
        <v>0</v>
      </c>
      <c r="O139" s="206">
        <v>0</v>
      </c>
      <c r="P139" s="200">
        <v>0</v>
      </c>
      <c r="Q139" s="200">
        <v>0</v>
      </c>
      <c r="R139" s="200">
        <v>0</v>
      </c>
      <c r="S139" s="202">
        <v>0</v>
      </c>
      <c r="T139" s="207">
        <v>1</v>
      </c>
      <c r="U139" s="200">
        <v>1</v>
      </c>
      <c r="V139" s="208">
        <v>100</v>
      </c>
      <c r="W139" s="206">
        <v>91609.928</v>
      </c>
      <c r="X139" s="200">
        <v>0</v>
      </c>
      <c r="Y139" s="200">
        <v>0</v>
      </c>
      <c r="Z139" s="201">
        <v>0</v>
      </c>
      <c r="AA139" s="202">
        <v>0</v>
      </c>
      <c r="AB139" s="207">
        <v>1</v>
      </c>
      <c r="AC139" s="200">
        <v>1</v>
      </c>
      <c r="AD139" s="208">
        <v>100</v>
      </c>
      <c r="AE139" s="206">
        <v>91609.928</v>
      </c>
    </row>
    <row r="140" spans="1:33">
      <c r="A140" s="197" t="s">
        <v>208</v>
      </c>
      <c r="B140" s="198"/>
      <c r="C140" s="199">
        <v>4</v>
      </c>
      <c r="D140" s="200">
        <v>12</v>
      </c>
      <c r="E140" s="201">
        <v>33</v>
      </c>
      <c r="F140" s="202">
        <v>1345000</v>
      </c>
      <c r="G140" s="200">
        <v>1345</v>
      </c>
      <c r="H140" s="203">
        <v>0</v>
      </c>
      <c r="I140" s="58">
        <v>2</v>
      </c>
      <c r="J140" s="204">
        <v>0</v>
      </c>
      <c r="K140" s="205">
        <v>0</v>
      </c>
      <c r="L140" s="203">
        <v>0</v>
      </c>
      <c r="M140" s="200">
        <v>0</v>
      </c>
      <c r="N140" s="200">
        <v>0</v>
      </c>
      <c r="O140" s="206">
        <v>0</v>
      </c>
      <c r="P140" s="200">
        <v>1</v>
      </c>
      <c r="Q140" s="200">
        <v>3</v>
      </c>
      <c r="R140" s="200">
        <v>0.33</v>
      </c>
      <c r="S140" s="202">
        <v>560000</v>
      </c>
      <c r="T140" s="207">
        <v>0</v>
      </c>
      <c r="U140" s="200">
        <v>0</v>
      </c>
      <c r="V140" s="208">
        <v>0</v>
      </c>
      <c r="W140" s="206">
        <v>0</v>
      </c>
      <c r="X140" s="200">
        <v>0</v>
      </c>
      <c r="Y140" s="200">
        <v>1</v>
      </c>
      <c r="Z140" s="201">
        <v>0</v>
      </c>
      <c r="AA140" s="202">
        <v>0</v>
      </c>
      <c r="AB140" s="207">
        <v>5</v>
      </c>
      <c r="AC140" s="200">
        <v>18</v>
      </c>
      <c r="AD140" s="208">
        <v>27.777777777777779</v>
      </c>
      <c r="AE140" s="206">
        <v>1905000</v>
      </c>
    </row>
    <row r="141" spans="1:33">
      <c r="A141" s="197" t="s">
        <v>732</v>
      </c>
      <c r="B141" s="198"/>
      <c r="C141" s="199">
        <v>0</v>
      </c>
      <c r="D141" s="200">
        <v>0</v>
      </c>
      <c r="E141" s="201">
        <v>0</v>
      </c>
      <c r="F141" s="202">
        <v>0</v>
      </c>
      <c r="G141" s="200">
        <v>0</v>
      </c>
      <c r="H141" s="203">
        <v>1</v>
      </c>
      <c r="I141" s="58">
        <v>3</v>
      </c>
      <c r="J141" s="204">
        <v>33</v>
      </c>
      <c r="K141" s="205">
        <v>231896</v>
      </c>
      <c r="L141" s="203">
        <v>0</v>
      </c>
      <c r="M141" s="200">
        <v>0</v>
      </c>
      <c r="N141" s="200">
        <v>0</v>
      </c>
      <c r="O141" s="206">
        <v>0</v>
      </c>
      <c r="P141" s="200">
        <v>0</v>
      </c>
      <c r="Q141" s="200">
        <v>0</v>
      </c>
      <c r="R141" s="200">
        <v>0</v>
      </c>
      <c r="S141" s="202">
        <v>0</v>
      </c>
      <c r="T141" s="207">
        <v>0</v>
      </c>
      <c r="U141" s="200">
        <v>0</v>
      </c>
      <c r="V141" s="208">
        <v>0</v>
      </c>
      <c r="W141" s="206">
        <v>0</v>
      </c>
      <c r="X141" s="200">
        <v>0</v>
      </c>
      <c r="Y141" s="200">
        <v>0</v>
      </c>
      <c r="Z141" s="201">
        <v>0</v>
      </c>
      <c r="AA141" s="202">
        <v>0</v>
      </c>
      <c r="AB141" s="207">
        <v>1</v>
      </c>
      <c r="AC141" s="200">
        <v>3</v>
      </c>
      <c r="AD141" s="208">
        <v>33.333333333333336</v>
      </c>
      <c r="AE141" s="206">
        <v>231896</v>
      </c>
    </row>
    <row r="142" spans="1:33">
      <c r="A142" s="197" t="s">
        <v>345</v>
      </c>
      <c r="B142" s="198"/>
      <c r="C142" s="199">
        <v>0</v>
      </c>
      <c r="D142" s="200">
        <v>0</v>
      </c>
      <c r="E142" s="201">
        <v>0</v>
      </c>
      <c r="F142" s="202">
        <v>0</v>
      </c>
      <c r="G142" s="200">
        <v>0</v>
      </c>
      <c r="H142" s="203">
        <v>0</v>
      </c>
      <c r="I142" s="58">
        <v>0</v>
      </c>
      <c r="J142" s="204">
        <v>0</v>
      </c>
      <c r="K142" s="205">
        <v>0</v>
      </c>
      <c r="L142" s="203">
        <v>0</v>
      </c>
      <c r="M142" s="200">
        <v>2</v>
      </c>
      <c r="N142" s="200">
        <v>0</v>
      </c>
      <c r="O142" s="206">
        <v>0</v>
      </c>
      <c r="P142" s="200">
        <v>0</v>
      </c>
      <c r="Q142" s="200">
        <v>1</v>
      </c>
      <c r="R142" s="200">
        <v>0</v>
      </c>
      <c r="S142" s="202">
        <v>0</v>
      </c>
      <c r="T142" s="207">
        <v>1</v>
      </c>
      <c r="U142" s="200">
        <v>9</v>
      </c>
      <c r="V142" s="208">
        <v>11.111111111111111</v>
      </c>
      <c r="W142" s="206">
        <v>19978.73</v>
      </c>
      <c r="X142" s="200">
        <v>3</v>
      </c>
      <c r="Y142" s="200">
        <v>12</v>
      </c>
      <c r="Z142" s="201">
        <v>25</v>
      </c>
      <c r="AA142" s="202">
        <v>1050315</v>
      </c>
      <c r="AB142" s="207">
        <v>4</v>
      </c>
      <c r="AC142" s="200">
        <v>24</v>
      </c>
      <c r="AD142" s="208">
        <v>16.666666666666668</v>
      </c>
      <c r="AE142" s="206">
        <v>1070293.73</v>
      </c>
    </row>
    <row r="143" spans="1:33">
      <c r="A143" s="197" t="s">
        <v>394</v>
      </c>
      <c r="B143" s="198"/>
      <c r="C143" s="199">
        <v>0</v>
      </c>
      <c r="D143" s="200">
        <v>0</v>
      </c>
      <c r="E143" s="201">
        <v>0</v>
      </c>
      <c r="F143" s="202">
        <v>0</v>
      </c>
      <c r="G143" s="200">
        <v>0</v>
      </c>
      <c r="H143" s="203">
        <v>0</v>
      </c>
      <c r="I143" s="58">
        <v>1</v>
      </c>
      <c r="J143" s="204">
        <v>0</v>
      </c>
      <c r="K143" s="205">
        <v>0</v>
      </c>
      <c r="L143" s="203">
        <v>0</v>
      </c>
      <c r="M143" s="200">
        <v>0</v>
      </c>
      <c r="N143" s="200">
        <v>0</v>
      </c>
      <c r="O143" s="206">
        <v>0</v>
      </c>
      <c r="P143" s="200">
        <v>0</v>
      </c>
      <c r="Q143" s="200">
        <v>0</v>
      </c>
      <c r="R143" s="200">
        <v>0</v>
      </c>
      <c r="S143" s="202">
        <v>0</v>
      </c>
      <c r="T143" s="207">
        <v>3</v>
      </c>
      <c r="U143" s="200">
        <v>8</v>
      </c>
      <c r="V143" s="208">
        <v>37.5</v>
      </c>
      <c r="W143" s="206">
        <v>1001384.564</v>
      </c>
      <c r="X143" s="200">
        <v>0</v>
      </c>
      <c r="Y143" s="200">
        <v>0</v>
      </c>
      <c r="Z143" s="201">
        <v>0</v>
      </c>
      <c r="AA143" s="202">
        <v>0</v>
      </c>
      <c r="AB143" s="207">
        <v>3</v>
      </c>
      <c r="AC143" s="200">
        <v>9</v>
      </c>
      <c r="AD143" s="208">
        <v>33.333333333333336</v>
      </c>
      <c r="AE143" s="206">
        <v>1001384.564</v>
      </c>
    </row>
    <row r="144" spans="1:33">
      <c r="A144" s="197" t="s">
        <v>209</v>
      </c>
      <c r="B144" s="198"/>
      <c r="C144" s="199">
        <v>0</v>
      </c>
      <c r="D144" s="200">
        <v>0</v>
      </c>
      <c r="E144" s="201">
        <v>0</v>
      </c>
      <c r="F144" s="202">
        <v>0</v>
      </c>
      <c r="G144" s="200">
        <v>0</v>
      </c>
      <c r="H144" s="203">
        <v>0</v>
      </c>
      <c r="I144" s="58">
        <v>0</v>
      </c>
      <c r="J144" s="204">
        <v>0</v>
      </c>
      <c r="K144" s="205">
        <v>0</v>
      </c>
      <c r="L144" s="203">
        <v>0</v>
      </c>
      <c r="M144" s="200">
        <v>0</v>
      </c>
      <c r="N144" s="200">
        <v>0</v>
      </c>
      <c r="O144" s="206">
        <v>0</v>
      </c>
      <c r="P144" s="200">
        <v>1</v>
      </c>
      <c r="Q144" s="200">
        <v>5</v>
      </c>
      <c r="R144" s="200">
        <v>0.2</v>
      </c>
      <c r="S144" s="202">
        <v>400000</v>
      </c>
      <c r="T144" s="207">
        <v>0</v>
      </c>
      <c r="U144" s="200">
        <v>0</v>
      </c>
      <c r="V144" s="208">
        <v>0</v>
      </c>
      <c r="W144" s="206">
        <v>0</v>
      </c>
      <c r="X144" s="200">
        <v>2</v>
      </c>
      <c r="Y144" s="200">
        <v>3</v>
      </c>
      <c r="Z144" s="201">
        <v>67</v>
      </c>
      <c r="AA144" s="202">
        <v>687103</v>
      </c>
      <c r="AB144" s="207">
        <v>3</v>
      </c>
      <c r="AC144" s="200">
        <v>8</v>
      </c>
      <c r="AD144" s="208">
        <v>37.5</v>
      </c>
      <c r="AE144" s="206">
        <v>1087103</v>
      </c>
    </row>
    <row r="145" spans="1:33">
      <c r="A145" s="197" t="s">
        <v>347</v>
      </c>
      <c r="B145" s="198"/>
      <c r="C145" s="199">
        <v>1</v>
      </c>
      <c r="D145" s="200">
        <v>5</v>
      </c>
      <c r="E145" s="201">
        <v>20</v>
      </c>
      <c r="F145" s="202">
        <v>306000</v>
      </c>
      <c r="G145" s="200">
        <v>306</v>
      </c>
      <c r="H145" s="203">
        <v>0</v>
      </c>
      <c r="I145" s="58">
        <v>2</v>
      </c>
      <c r="J145" s="204">
        <v>0</v>
      </c>
      <c r="K145" s="205">
        <v>0</v>
      </c>
      <c r="L145" s="203">
        <v>0</v>
      </c>
      <c r="M145" s="200">
        <v>1</v>
      </c>
      <c r="N145" s="200">
        <v>0</v>
      </c>
      <c r="O145" s="206">
        <v>0</v>
      </c>
      <c r="P145" s="200">
        <v>0</v>
      </c>
      <c r="Q145" s="200">
        <v>0</v>
      </c>
      <c r="R145" s="200">
        <v>0</v>
      </c>
      <c r="S145" s="202">
        <v>0</v>
      </c>
      <c r="T145" s="207">
        <v>0</v>
      </c>
      <c r="U145" s="200">
        <v>0</v>
      </c>
      <c r="V145" s="208">
        <v>0</v>
      </c>
      <c r="W145" s="206">
        <v>0</v>
      </c>
      <c r="X145" s="200">
        <v>0</v>
      </c>
      <c r="Y145" s="200">
        <v>0</v>
      </c>
      <c r="Z145" s="201">
        <v>0</v>
      </c>
      <c r="AA145" s="202">
        <v>0</v>
      </c>
      <c r="AB145" s="207">
        <v>1</v>
      </c>
      <c r="AC145" s="200">
        <v>8</v>
      </c>
      <c r="AD145" s="208">
        <v>12.5</v>
      </c>
      <c r="AE145" s="206">
        <v>306000</v>
      </c>
    </row>
    <row r="146" spans="1:33">
      <c r="A146" s="197" t="s">
        <v>210</v>
      </c>
      <c r="B146" s="198"/>
      <c r="C146" s="199">
        <v>0</v>
      </c>
      <c r="D146" s="200">
        <v>0</v>
      </c>
      <c r="E146" s="201">
        <v>0</v>
      </c>
      <c r="F146" s="202">
        <v>0</v>
      </c>
      <c r="G146" s="200">
        <v>0</v>
      </c>
      <c r="H146" s="203">
        <v>8</v>
      </c>
      <c r="I146" s="58">
        <v>24</v>
      </c>
      <c r="J146" s="204">
        <v>33.333333333333336</v>
      </c>
      <c r="K146" s="205">
        <v>2165454</v>
      </c>
      <c r="L146" s="203">
        <v>0</v>
      </c>
      <c r="M146" s="200">
        <v>0</v>
      </c>
      <c r="N146" s="200">
        <v>0</v>
      </c>
      <c r="O146" s="206">
        <v>0</v>
      </c>
      <c r="P146" s="200">
        <v>0</v>
      </c>
      <c r="Q146" s="200">
        <v>0</v>
      </c>
      <c r="R146" s="200">
        <v>0</v>
      </c>
      <c r="S146" s="202">
        <v>0</v>
      </c>
      <c r="T146" s="207">
        <v>0</v>
      </c>
      <c r="U146" s="200">
        <v>0</v>
      </c>
      <c r="V146" s="208">
        <v>0</v>
      </c>
      <c r="W146" s="206">
        <v>0</v>
      </c>
      <c r="X146" s="200">
        <v>0</v>
      </c>
      <c r="Y146" s="200">
        <v>1</v>
      </c>
      <c r="Z146" s="201">
        <v>0</v>
      </c>
      <c r="AA146" s="202">
        <v>0</v>
      </c>
      <c r="AB146" s="207">
        <v>8</v>
      </c>
      <c r="AC146" s="200">
        <v>25</v>
      </c>
      <c r="AD146" s="208">
        <v>32</v>
      </c>
      <c r="AE146" s="206">
        <v>2165454</v>
      </c>
    </row>
    <row r="147" spans="1:33">
      <c r="A147" s="197" t="s">
        <v>416</v>
      </c>
      <c r="B147" s="198"/>
      <c r="C147" s="199">
        <v>8</v>
      </c>
      <c r="D147" s="200">
        <v>24</v>
      </c>
      <c r="E147" s="201">
        <v>33</v>
      </c>
      <c r="F147" s="202">
        <v>2471000</v>
      </c>
      <c r="G147" s="200">
        <v>2471</v>
      </c>
      <c r="H147" s="203">
        <v>0</v>
      </c>
      <c r="I147" s="58">
        <v>0</v>
      </c>
      <c r="J147" s="204">
        <v>0</v>
      </c>
      <c r="K147" s="205">
        <v>0</v>
      </c>
      <c r="L147" s="203">
        <v>0</v>
      </c>
      <c r="M147" s="200">
        <v>0</v>
      </c>
      <c r="N147" s="200">
        <v>0</v>
      </c>
      <c r="O147" s="206">
        <v>0</v>
      </c>
      <c r="P147" s="200">
        <v>0</v>
      </c>
      <c r="Q147" s="200">
        <v>0</v>
      </c>
      <c r="R147" s="200">
        <v>0</v>
      </c>
      <c r="S147" s="202">
        <v>0</v>
      </c>
      <c r="T147" s="207">
        <v>0</v>
      </c>
      <c r="U147" s="200">
        <v>0</v>
      </c>
      <c r="V147" s="208">
        <v>0</v>
      </c>
      <c r="W147" s="206">
        <v>0</v>
      </c>
      <c r="X147" s="200">
        <v>0</v>
      </c>
      <c r="Y147" s="200">
        <v>0</v>
      </c>
      <c r="Z147" s="201">
        <v>0</v>
      </c>
      <c r="AA147" s="202">
        <v>0</v>
      </c>
      <c r="AB147" s="207">
        <v>8</v>
      </c>
      <c r="AC147" s="200">
        <v>24</v>
      </c>
      <c r="AD147" s="208">
        <v>33.333333333333336</v>
      </c>
      <c r="AE147" s="206">
        <v>2471000</v>
      </c>
    </row>
    <row r="148" spans="1:33">
      <c r="A148" s="197" t="s">
        <v>268</v>
      </c>
      <c r="B148" s="198"/>
      <c r="C148" s="199">
        <v>0</v>
      </c>
      <c r="D148" s="200">
        <v>0</v>
      </c>
      <c r="E148" s="201">
        <v>0</v>
      </c>
      <c r="F148" s="202">
        <v>0</v>
      </c>
      <c r="G148" s="200">
        <v>0</v>
      </c>
      <c r="H148" s="203">
        <v>1</v>
      </c>
      <c r="I148" s="58">
        <v>8</v>
      </c>
      <c r="J148" s="204">
        <v>13</v>
      </c>
      <c r="K148" s="205">
        <v>105023</v>
      </c>
      <c r="L148" s="203">
        <v>0</v>
      </c>
      <c r="M148" s="200">
        <v>0</v>
      </c>
      <c r="N148" s="200">
        <v>0</v>
      </c>
      <c r="O148" s="206">
        <v>0</v>
      </c>
      <c r="P148" s="200">
        <v>0</v>
      </c>
      <c r="Q148" s="200">
        <v>0</v>
      </c>
      <c r="R148" s="200">
        <v>0</v>
      </c>
      <c r="S148" s="202">
        <v>0</v>
      </c>
      <c r="T148" s="207">
        <v>0</v>
      </c>
      <c r="U148" s="200">
        <v>1</v>
      </c>
      <c r="V148" s="208">
        <v>0</v>
      </c>
      <c r="W148" s="206">
        <v>0</v>
      </c>
      <c r="X148" s="200">
        <v>0</v>
      </c>
      <c r="Y148" s="200">
        <v>0</v>
      </c>
      <c r="Z148" s="201">
        <v>0</v>
      </c>
      <c r="AA148" s="202">
        <v>0</v>
      </c>
      <c r="AB148" s="207">
        <v>1</v>
      </c>
      <c r="AC148" s="200">
        <v>9</v>
      </c>
      <c r="AD148" s="208">
        <v>11.111111111111111</v>
      </c>
      <c r="AE148" s="206">
        <v>105023</v>
      </c>
    </row>
    <row r="149" spans="1:33">
      <c r="A149" s="185" t="s">
        <v>348</v>
      </c>
      <c r="B149" s="186"/>
      <c r="C149" s="187">
        <v>14</v>
      </c>
      <c r="D149" s="188">
        <v>42</v>
      </c>
      <c r="E149" s="188">
        <v>33</v>
      </c>
      <c r="F149" s="189">
        <v>4835000</v>
      </c>
      <c r="G149" s="188">
        <v>4835</v>
      </c>
      <c r="H149" s="190">
        <v>9</v>
      </c>
      <c r="I149" s="191">
        <v>33</v>
      </c>
      <c r="J149" s="192">
        <v>27.272727272727273</v>
      </c>
      <c r="K149" s="193">
        <v>2182435</v>
      </c>
      <c r="L149" s="190">
        <v>0</v>
      </c>
      <c r="M149" s="188">
        <v>9</v>
      </c>
      <c r="N149" s="188">
        <v>0</v>
      </c>
      <c r="O149" s="194">
        <v>0</v>
      </c>
      <c r="P149" s="188">
        <v>10</v>
      </c>
      <c r="Q149" s="188">
        <v>30</v>
      </c>
      <c r="R149" s="188">
        <v>0.33</v>
      </c>
      <c r="S149" s="189">
        <v>6730000</v>
      </c>
      <c r="T149" s="195">
        <v>12</v>
      </c>
      <c r="U149" s="188">
        <v>22</v>
      </c>
      <c r="V149" s="196">
        <v>54.545454545454547</v>
      </c>
      <c r="W149" s="194">
        <v>1041860.786</v>
      </c>
      <c r="X149" s="188">
        <v>25</v>
      </c>
      <c r="Y149" s="188">
        <v>52</v>
      </c>
      <c r="Z149" s="188">
        <v>48</v>
      </c>
      <c r="AA149" s="189">
        <v>11806443</v>
      </c>
      <c r="AB149" s="195">
        <v>70</v>
      </c>
      <c r="AC149" s="188">
        <v>188</v>
      </c>
      <c r="AD149" s="196">
        <v>37.234042553191486</v>
      </c>
      <c r="AE149" s="194">
        <v>26595738.785999998</v>
      </c>
      <c r="AF149" s="168"/>
      <c r="AG149" s="166"/>
    </row>
    <row r="150" spans="1:33">
      <c r="A150" s="197" t="s">
        <v>349</v>
      </c>
      <c r="B150" s="198"/>
      <c r="C150" s="199">
        <v>0</v>
      </c>
      <c r="D150" s="200">
        <v>1</v>
      </c>
      <c r="E150" s="201">
        <v>0</v>
      </c>
      <c r="F150" s="202">
        <v>0</v>
      </c>
      <c r="G150" s="200">
        <v>0</v>
      </c>
      <c r="H150" s="203">
        <v>0</v>
      </c>
      <c r="I150" s="58">
        <v>0</v>
      </c>
      <c r="J150" s="204">
        <v>0</v>
      </c>
      <c r="K150" s="205">
        <v>0</v>
      </c>
      <c r="L150" s="203">
        <v>0</v>
      </c>
      <c r="M150" s="200">
        <v>4</v>
      </c>
      <c r="N150" s="200">
        <v>0</v>
      </c>
      <c r="O150" s="206">
        <v>0</v>
      </c>
      <c r="P150" s="200">
        <v>1</v>
      </c>
      <c r="Q150" s="200">
        <v>1</v>
      </c>
      <c r="R150" s="200">
        <v>1</v>
      </c>
      <c r="S150" s="202">
        <v>400000</v>
      </c>
      <c r="T150" s="207">
        <v>0</v>
      </c>
      <c r="U150" s="200">
        <v>6</v>
      </c>
      <c r="V150" s="208">
        <v>0</v>
      </c>
      <c r="W150" s="206">
        <v>0</v>
      </c>
      <c r="X150" s="200">
        <v>1</v>
      </c>
      <c r="Y150" s="200">
        <v>6</v>
      </c>
      <c r="Z150" s="201">
        <v>17</v>
      </c>
      <c r="AA150" s="202">
        <v>329149</v>
      </c>
      <c r="AB150" s="207">
        <v>2</v>
      </c>
      <c r="AC150" s="200">
        <v>18</v>
      </c>
      <c r="AD150" s="208">
        <v>11.111111111111111</v>
      </c>
      <c r="AE150" s="206">
        <v>729149</v>
      </c>
    </row>
    <row r="151" spans="1:33">
      <c r="A151" s="185" t="s">
        <v>350</v>
      </c>
      <c r="B151" s="186"/>
      <c r="C151" s="187">
        <v>9</v>
      </c>
      <c r="D151" s="188">
        <v>20</v>
      </c>
      <c r="E151" s="188">
        <v>45</v>
      </c>
      <c r="F151" s="189">
        <v>4807000</v>
      </c>
      <c r="G151" s="188">
        <v>4807</v>
      </c>
      <c r="H151" s="190">
        <v>16</v>
      </c>
      <c r="I151" s="191">
        <v>68</v>
      </c>
      <c r="J151" s="192">
        <v>23.529411764705884</v>
      </c>
      <c r="K151" s="193">
        <v>4555920</v>
      </c>
      <c r="L151" s="190">
        <v>2</v>
      </c>
      <c r="M151" s="188">
        <v>16</v>
      </c>
      <c r="N151" s="188">
        <v>13</v>
      </c>
      <c r="O151" s="194">
        <v>1217224</v>
      </c>
      <c r="P151" s="188">
        <v>6</v>
      </c>
      <c r="Q151" s="188">
        <v>34</v>
      </c>
      <c r="R151" s="188">
        <v>0.18</v>
      </c>
      <c r="S151" s="189">
        <v>3410000</v>
      </c>
      <c r="T151" s="195">
        <v>4</v>
      </c>
      <c r="U151" s="188">
        <v>15</v>
      </c>
      <c r="V151" s="196">
        <v>26.666666666666668</v>
      </c>
      <c r="W151" s="194">
        <v>181191.2</v>
      </c>
      <c r="X151" s="188">
        <v>35</v>
      </c>
      <c r="Y151" s="188">
        <v>65</v>
      </c>
      <c r="Z151" s="188">
        <v>54</v>
      </c>
      <c r="AA151" s="189">
        <v>25514246</v>
      </c>
      <c r="AB151" s="195">
        <v>72</v>
      </c>
      <c r="AC151" s="188">
        <v>218</v>
      </c>
      <c r="AD151" s="196">
        <v>33.027522935779814</v>
      </c>
      <c r="AE151" s="194">
        <v>39685581.200000003</v>
      </c>
      <c r="AF151" s="168"/>
      <c r="AG151" s="166"/>
    </row>
    <row r="152" spans="1:33">
      <c r="A152" s="197" t="s">
        <v>717</v>
      </c>
      <c r="B152" s="198"/>
      <c r="C152" s="199">
        <v>0</v>
      </c>
      <c r="D152" s="200">
        <v>0</v>
      </c>
      <c r="E152" s="201">
        <v>0</v>
      </c>
      <c r="F152" s="202">
        <v>0</v>
      </c>
      <c r="G152" s="200">
        <v>0</v>
      </c>
      <c r="H152" s="203">
        <v>0</v>
      </c>
      <c r="I152" s="58">
        <v>0</v>
      </c>
      <c r="J152" s="204">
        <v>0</v>
      </c>
      <c r="K152" s="205">
        <v>0</v>
      </c>
      <c r="L152" s="203">
        <v>0</v>
      </c>
      <c r="M152" s="200">
        <v>0</v>
      </c>
      <c r="N152" s="200">
        <v>0</v>
      </c>
      <c r="O152" s="206">
        <v>0</v>
      </c>
      <c r="P152" s="200">
        <v>0</v>
      </c>
      <c r="Q152" s="200">
        <v>0</v>
      </c>
      <c r="R152" s="200">
        <v>0</v>
      </c>
      <c r="S152" s="202">
        <v>0</v>
      </c>
      <c r="T152" s="207">
        <v>5</v>
      </c>
      <c r="U152" s="200">
        <v>9</v>
      </c>
      <c r="V152" s="208">
        <v>55.555555555555557</v>
      </c>
      <c r="W152" s="206">
        <v>125898.27600000001</v>
      </c>
      <c r="X152" s="200">
        <v>1</v>
      </c>
      <c r="Y152" s="200">
        <v>1</v>
      </c>
      <c r="Z152" s="201">
        <v>100</v>
      </c>
      <c r="AA152" s="202">
        <v>49796</v>
      </c>
      <c r="AB152" s="207">
        <v>6</v>
      </c>
      <c r="AC152" s="200">
        <v>10</v>
      </c>
      <c r="AD152" s="208">
        <v>60</v>
      </c>
      <c r="AE152" s="206">
        <v>175694.27600000001</v>
      </c>
    </row>
    <row r="153" spans="1:33">
      <c r="A153" s="185" t="s">
        <v>351</v>
      </c>
      <c r="B153" s="186"/>
      <c r="C153" s="187">
        <v>5</v>
      </c>
      <c r="D153" s="188">
        <v>14</v>
      </c>
      <c r="E153" s="188">
        <v>36</v>
      </c>
      <c r="F153" s="189">
        <v>961000</v>
      </c>
      <c r="G153" s="188">
        <v>961</v>
      </c>
      <c r="H153" s="190">
        <v>9</v>
      </c>
      <c r="I153" s="191">
        <v>39</v>
      </c>
      <c r="J153" s="192">
        <v>23.076923076923077</v>
      </c>
      <c r="K153" s="193">
        <v>2145071</v>
      </c>
      <c r="L153" s="190">
        <v>1</v>
      </c>
      <c r="M153" s="188">
        <v>3</v>
      </c>
      <c r="N153" s="188">
        <v>33</v>
      </c>
      <c r="O153" s="194">
        <v>404605</v>
      </c>
      <c r="P153" s="188">
        <v>0</v>
      </c>
      <c r="Q153" s="188">
        <v>3</v>
      </c>
      <c r="R153" s="188">
        <v>0</v>
      </c>
      <c r="S153" s="189">
        <v>0</v>
      </c>
      <c r="T153" s="195">
        <v>10</v>
      </c>
      <c r="U153" s="188">
        <v>18</v>
      </c>
      <c r="V153" s="196">
        <v>55.555555555555557</v>
      </c>
      <c r="W153" s="194">
        <v>2129744.1999999997</v>
      </c>
      <c r="X153" s="188">
        <v>13</v>
      </c>
      <c r="Y153" s="188">
        <v>27</v>
      </c>
      <c r="Z153" s="188">
        <v>48</v>
      </c>
      <c r="AA153" s="189">
        <v>13418268</v>
      </c>
      <c r="AB153" s="195">
        <v>38</v>
      </c>
      <c r="AC153" s="188">
        <v>104</v>
      </c>
      <c r="AD153" s="196">
        <v>36.53846153846154</v>
      </c>
      <c r="AE153" s="194">
        <v>19058688.199999999</v>
      </c>
      <c r="AF153" s="168"/>
      <c r="AG153" s="166"/>
    </row>
    <row r="154" spans="1:33">
      <c r="A154" s="197" t="s">
        <v>396</v>
      </c>
      <c r="B154" s="198"/>
      <c r="C154" s="199">
        <v>1</v>
      </c>
      <c r="D154" s="200">
        <v>3</v>
      </c>
      <c r="E154" s="201">
        <v>33</v>
      </c>
      <c r="F154" s="202">
        <v>365000</v>
      </c>
      <c r="G154" s="200">
        <v>365</v>
      </c>
      <c r="H154" s="203">
        <v>0</v>
      </c>
      <c r="I154" s="58">
        <v>0</v>
      </c>
      <c r="J154" s="204">
        <v>0</v>
      </c>
      <c r="K154" s="205">
        <v>0</v>
      </c>
      <c r="L154" s="203">
        <v>0</v>
      </c>
      <c r="M154" s="200">
        <v>0</v>
      </c>
      <c r="N154" s="200">
        <v>0</v>
      </c>
      <c r="O154" s="206">
        <v>0</v>
      </c>
      <c r="P154" s="200">
        <v>3</v>
      </c>
      <c r="Q154" s="200">
        <v>15</v>
      </c>
      <c r="R154" s="200">
        <v>0.2</v>
      </c>
      <c r="S154" s="202">
        <v>1130000</v>
      </c>
      <c r="T154" s="207">
        <v>0</v>
      </c>
      <c r="U154" s="200">
        <v>0</v>
      </c>
      <c r="V154" s="208">
        <v>0</v>
      </c>
      <c r="W154" s="206">
        <v>0</v>
      </c>
      <c r="X154" s="200">
        <v>0</v>
      </c>
      <c r="Y154" s="200">
        <v>0</v>
      </c>
      <c r="Z154" s="201">
        <v>0</v>
      </c>
      <c r="AA154" s="202">
        <v>0</v>
      </c>
      <c r="AB154" s="207">
        <v>4</v>
      </c>
      <c r="AC154" s="200">
        <v>18</v>
      </c>
      <c r="AD154" s="208">
        <v>22.222222222222221</v>
      </c>
      <c r="AE154" s="206">
        <v>1495000</v>
      </c>
    </row>
    <row r="155" spans="1:33">
      <c r="A155" s="197" t="s">
        <v>725</v>
      </c>
      <c r="B155" s="198"/>
      <c r="C155" s="199">
        <v>0</v>
      </c>
      <c r="D155" s="200">
        <v>0</v>
      </c>
      <c r="E155" s="201">
        <v>0</v>
      </c>
      <c r="F155" s="202">
        <v>0</v>
      </c>
      <c r="G155" s="200">
        <v>0</v>
      </c>
      <c r="H155" s="203">
        <v>0</v>
      </c>
      <c r="I155" s="58">
        <v>0</v>
      </c>
      <c r="J155" s="204">
        <v>0</v>
      </c>
      <c r="K155" s="205">
        <v>0</v>
      </c>
      <c r="L155" s="203">
        <v>0</v>
      </c>
      <c r="M155" s="200">
        <v>0</v>
      </c>
      <c r="N155" s="200">
        <v>0</v>
      </c>
      <c r="O155" s="206">
        <v>0</v>
      </c>
      <c r="P155" s="200">
        <v>0</v>
      </c>
      <c r="Q155" s="200">
        <v>0</v>
      </c>
      <c r="R155" s="200">
        <v>0</v>
      </c>
      <c r="S155" s="202">
        <v>0</v>
      </c>
      <c r="T155" s="207">
        <v>0</v>
      </c>
      <c r="U155" s="200">
        <v>0</v>
      </c>
      <c r="V155" s="208">
        <v>0</v>
      </c>
      <c r="W155" s="206">
        <v>0</v>
      </c>
      <c r="X155" s="200">
        <v>0</v>
      </c>
      <c r="Y155" s="200">
        <v>0</v>
      </c>
      <c r="Z155" s="201">
        <v>0</v>
      </c>
      <c r="AA155" s="202">
        <v>0</v>
      </c>
      <c r="AB155" s="207">
        <v>0</v>
      </c>
      <c r="AC155" s="200">
        <v>0</v>
      </c>
      <c r="AD155" s="208"/>
      <c r="AE155" s="206">
        <v>0</v>
      </c>
    </row>
    <row r="156" spans="1:33">
      <c r="A156" s="197" t="s">
        <v>724</v>
      </c>
      <c r="B156" s="198"/>
      <c r="C156" s="199">
        <v>0</v>
      </c>
      <c r="D156" s="200">
        <v>0</v>
      </c>
      <c r="E156" s="201">
        <v>0</v>
      </c>
      <c r="F156" s="202">
        <v>0</v>
      </c>
      <c r="G156" s="200">
        <v>0</v>
      </c>
      <c r="H156" s="203">
        <v>0</v>
      </c>
      <c r="I156" s="58">
        <v>0</v>
      </c>
      <c r="J156" s="204">
        <v>0</v>
      </c>
      <c r="K156" s="205">
        <v>0</v>
      </c>
      <c r="L156" s="203">
        <v>0</v>
      </c>
      <c r="M156" s="200">
        <v>0</v>
      </c>
      <c r="N156" s="200">
        <v>0</v>
      </c>
      <c r="O156" s="206">
        <v>0</v>
      </c>
      <c r="P156" s="200">
        <v>0</v>
      </c>
      <c r="Q156" s="200">
        <v>0</v>
      </c>
      <c r="R156" s="200">
        <v>0</v>
      </c>
      <c r="S156" s="202">
        <v>0</v>
      </c>
      <c r="T156" s="207">
        <v>0</v>
      </c>
      <c r="U156" s="200">
        <v>1</v>
      </c>
      <c r="V156" s="208">
        <v>0</v>
      </c>
      <c r="W156" s="206">
        <v>0</v>
      </c>
      <c r="X156" s="200">
        <v>0</v>
      </c>
      <c r="Y156" s="200">
        <v>0</v>
      </c>
      <c r="Z156" s="201">
        <v>0</v>
      </c>
      <c r="AA156" s="202">
        <v>0</v>
      </c>
      <c r="AB156" s="207">
        <v>0</v>
      </c>
      <c r="AC156" s="200">
        <v>1</v>
      </c>
      <c r="AD156" s="208">
        <v>0</v>
      </c>
      <c r="AE156" s="206">
        <v>0</v>
      </c>
    </row>
    <row r="157" spans="1:33">
      <c r="A157" s="197" t="s">
        <v>718</v>
      </c>
      <c r="B157" s="198"/>
      <c r="C157" s="199">
        <v>0</v>
      </c>
      <c r="D157" s="200">
        <v>0</v>
      </c>
      <c r="E157" s="201">
        <v>0</v>
      </c>
      <c r="F157" s="202">
        <v>0</v>
      </c>
      <c r="G157" s="200">
        <v>0</v>
      </c>
      <c r="H157" s="203">
        <v>0</v>
      </c>
      <c r="I157" s="58">
        <v>1</v>
      </c>
      <c r="J157" s="204">
        <v>0</v>
      </c>
      <c r="K157" s="205">
        <v>0</v>
      </c>
      <c r="L157" s="203">
        <v>0</v>
      </c>
      <c r="M157" s="200">
        <v>0</v>
      </c>
      <c r="N157" s="200">
        <v>0</v>
      </c>
      <c r="O157" s="206">
        <v>0</v>
      </c>
      <c r="P157" s="200">
        <v>0</v>
      </c>
      <c r="Q157" s="200">
        <v>0</v>
      </c>
      <c r="R157" s="200">
        <v>0</v>
      </c>
      <c r="S157" s="202">
        <v>0</v>
      </c>
      <c r="T157" s="207">
        <v>1</v>
      </c>
      <c r="U157" s="200">
        <v>1</v>
      </c>
      <c r="V157" s="208">
        <v>100</v>
      </c>
      <c r="W157" s="206">
        <v>20976.792000000001</v>
      </c>
      <c r="X157" s="200">
        <v>0</v>
      </c>
      <c r="Y157" s="200">
        <v>0</v>
      </c>
      <c r="Z157" s="201">
        <v>0</v>
      </c>
      <c r="AA157" s="202">
        <v>0</v>
      </c>
      <c r="AB157" s="207">
        <v>1</v>
      </c>
      <c r="AC157" s="200">
        <v>2</v>
      </c>
      <c r="AD157" s="208">
        <v>50</v>
      </c>
      <c r="AE157" s="206">
        <v>20976.792000000001</v>
      </c>
    </row>
    <row r="158" spans="1:33">
      <c r="A158" s="197" t="s">
        <v>211</v>
      </c>
      <c r="B158" s="198"/>
      <c r="C158" s="199">
        <v>0</v>
      </c>
      <c r="D158" s="200">
        <v>2</v>
      </c>
      <c r="E158" s="201">
        <v>0</v>
      </c>
      <c r="F158" s="202">
        <v>0</v>
      </c>
      <c r="G158" s="200">
        <v>0</v>
      </c>
      <c r="H158" s="203">
        <v>1</v>
      </c>
      <c r="I158" s="58">
        <v>3</v>
      </c>
      <c r="J158" s="204">
        <v>33.333333333333336</v>
      </c>
      <c r="K158" s="205">
        <v>289003</v>
      </c>
      <c r="L158" s="203">
        <v>0</v>
      </c>
      <c r="M158" s="200">
        <v>0</v>
      </c>
      <c r="N158" s="200">
        <v>0</v>
      </c>
      <c r="O158" s="206">
        <v>0</v>
      </c>
      <c r="P158" s="200">
        <v>1</v>
      </c>
      <c r="Q158" s="200">
        <v>1</v>
      </c>
      <c r="R158" s="200">
        <v>1</v>
      </c>
      <c r="S158" s="202">
        <v>600000</v>
      </c>
      <c r="T158" s="207">
        <v>0</v>
      </c>
      <c r="U158" s="200">
        <v>0</v>
      </c>
      <c r="V158" s="208">
        <v>0</v>
      </c>
      <c r="W158" s="206">
        <v>0</v>
      </c>
      <c r="X158" s="200">
        <v>4</v>
      </c>
      <c r="Y158" s="200">
        <v>7</v>
      </c>
      <c r="Z158" s="201">
        <v>56.999999999999993</v>
      </c>
      <c r="AA158" s="202">
        <v>701150</v>
      </c>
      <c r="AB158" s="207">
        <v>6</v>
      </c>
      <c r="AC158" s="200">
        <v>13</v>
      </c>
      <c r="AD158" s="208">
        <v>46.153846153846153</v>
      </c>
      <c r="AE158" s="206">
        <v>1590153</v>
      </c>
    </row>
    <row r="159" spans="1:33">
      <c r="A159" s="197" t="s">
        <v>352</v>
      </c>
      <c r="B159" s="198"/>
      <c r="C159" s="199">
        <v>2</v>
      </c>
      <c r="D159" s="200">
        <v>7</v>
      </c>
      <c r="E159" s="201">
        <v>28.999999999999996</v>
      </c>
      <c r="F159" s="202">
        <v>668000</v>
      </c>
      <c r="G159" s="200">
        <v>668</v>
      </c>
      <c r="H159" s="203">
        <v>3</v>
      </c>
      <c r="I159" s="58">
        <v>17</v>
      </c>
      <c r="J159" s="204">
        <v>17.647058823529413</v>
      </c>
      <c r="K159" s="205">
        <v>228087</v>
      </c>
      <c r="L159" s="203">
        <v>1</v>
      </c>
      <c r="M159" s="200">
        <v>11</v>
      </c>
      <c r="N159" s="200">
        <v>9</v>
      </c>
      <c r="O159" s="206">
        <v>271399</v>
      </c>
      <c r="P159" s="200">
        <v>1</v>
      </c>
      <c r="Q159" s="200">
        <v>2</v>
      </c>
      <c r="R159" s="200">
        <v>0.5</v>
      </c>
      <c r="S159" s="202">
        <v>960000</v>
      </c>
      <c r="T159" s="207">
        <v>6</v>
      </c>
      <c r="U159" s="200">
        <v>11</v>
      </c>
      <c r="V159" s="208">
        <v>54.545454545454547</v>
      </c>
      <c r="W159" s="206">
        <v>252491.08800000002</v>
      </c>
      <c r="X159" s="200">
        <v>0</v>
      </c>
      <c r="Y159" s="200">
        <v>2</v>
      </c>
      <c r="Z159" s="201">
        <v>0</v>
      </c>
      <c r="AA159" s="202">
        <v>0</v>
      </c>
      <c r="AB159" s="207">
        <v>13</v>
      </c>
      <c r="AC159" s="200">
        <v>50</v>
      </c>
      <c r="AD159" s="208">
        <v>26</v>
      </c>
      <c r="AE159" s="206">
        <v>2379977.088</v>
      </c>
    </row>
    <row r="160" spans="1:33">
      <c r="A160" s="197" t="s">
        <v>353</v>
      </c>
      <c r="B160" s="198"/>
      <c r="C160" s="199">
        <v>5</v>
      </c>
      <c r="D160" s="200">
        <v>17</v>
      </c>
      <c r="E160" s="201">
        <v>28.999999999999996</v>
      </c>
      <c r="F160" s="202">
        <v>933000</v>
      </c>
      <c r="G160" s="200">
        <v>933</v>
      </c>
      <c r="H160" s="203">
        <v>0</v>
      </c>
      <c r="I160" s="58">
        <v>6</v>
      </c>
      <c r="J160" s="204">
        <v>0</v>
      </c>
      <c r="K160" s="205">
        <v>0</v>
      </c>
      <c r="L160" s="203">
        <v>2</v>
      </c>
      <c r="M160" s="200">
        <v>8</v>
      </c>
      <c r="N160" s="200">
        <v>25</v>
      </c>
      <c r="O160" s="206">
        <v>543948</v>
      </c>
      <c r="P160" s="200">
        <v>2</v>
      </c>
      <c r="Q160" s="200">
        <v>16</v>
      </c>
      <c r="R160" s="200">
        <v>0.13</v>
      </c>
      <c r="S160" s="202">
        <v>370000</v>
      </c>
      <c r="T160" s="207">
        <v>2</v>
      </c>
      <c r="U160" s="200">
        <v>8</v>
      </c>
      <c r="V160" s="208">
        <v>25</v>
      </c>
      <c r="W160" s="206">
        <v>324769.39800000004</v>
      </c>
      <c r="X160" s="200">
        <v>17</v>
      </c>
      <c r="Y160" s="200">
        <v>53</v>
      </c>
      <c r="Z160" s="201">
        <v>32</v>
      </c>
      <c r="AA160" s="202">
        <v>6104333</v>
      </c>
      <c r="AB160" s="207">
        <v>28</v>
      </c>
      <c r="AC160" s="200">
        <v>108</v>
      </c>
      <c r="AD160" s="208">
        <v>25.925925925925927</v>
      </c>
      <c r="AE160" s="206">
        <v>8276050.398</v>
      </c>
    </row>
    <row r="161" spans="1:33">
      <c r="A161" s="197" t="s">
        <v>640</v>
      </c>
      <c r="B161" s="198"/>
      <c r="C161" s="199">
        <v>0</v>
      </c>
      <c r="D161" s="200">
        <v>0</v>
      </c>
      <c r="E161" s="201">
        <v>0</v>
      </c>
      <c r="F161" s="202">
        <v>0</v>
      </c>
      <c r="G161" s="200">
        <v>0</v>
      </c>
      <c r="H161" s="203">
        <v>0</v>
      </c>
      <c r="I161" s="58">
        <v>1</v>
      </c>
      <c r="J161" s="204">
        <v>0</v>
      </c>
      <c r="K161" s="205">
        <v>0</v>
      </c>
      <c r="L161" s="203">
        <v>0</v>
      </c>
      <c r="M161" s="200">
        <v>0</v>
      </c>
      <c r="N161" s="200">
        <v>0</v>
      </c>
      <c r="O161" s="206">
        <v>0</v>
      </c>
      <c r="P161" s="200">
        <v>0</v>
      </c>
      <c r="Q161" s="200">
        <v>0</v>
      </c>
      <c r="R161" s="200">
        <v>0</v>
      </c>
      <c r="S161" s="202">
        <v>0</v>
      </c>
      <c r="T161" s="207">
        <v>0</v>
      </c>
      <c r="U161" s="200">
        <v>3</v>
      </c>
      <c r="V161" s="208">
        <v>0</v>
      </c>
      <c r="W161" s="206">
        <v>0</v>
      </c>
      <c r="X161" s="200">
        <v>0</v>
      </c>
      <c r="Y161" s="200">
        <v>1</v>
      </c>
      <c r="Z161" s="201">
        <v>0</v>
      </c>
      <c r="AA161" s="202">
        <v>0</v>
      </c>
      <c r="AB161" s="207">
        <v>0</v>
      </c>
      <c r="AC161" s="200">
        <v>5</v>
      </c>
      <c r="AD161" s="208">
        <v>0</v>
      </c>
      <c r="AE161" s="206">
        <v>0</v>
      </c>
    </row>
    <row r="162" spans="1:33">
      <c r="A162" s="197" t="s">
        <v>354</v>
      </c>
      <c r="B162" s="198"/>
      <c r="C162" s="199">
        <v>2</v>
      </c>
      <c r="D162" s="200">
        <v>9</v>
      </c>
      <c r="E162" s="201">
        <v>22</v>
      </c>
      <c r="F162" s="202">
        <v>1236000</v>
      </c>
      <c r="G162" s="200">
        <v>1236</v>
      </c>
      <c r="H162" s="203">
        <v>0</v>
      </c>
      <c r="I162" s="58">
        <v>3</v>
      </c>
      <c r="J162" s="204">
        <v>0</v>
      </c>
      <c r="K162" s="205">
        <v>0</v>
      </c>
      <c r="L162" s="203">
        <v>1</v>
      </c>
      <c r="M162" s="200">
        <v>6</v>
      </c>
      <c r="N162" s="200">
        <v>17</v>
      </c>
      <c r="O162" s="206">
        <v>390917</v>
      </c>
      <c r="P162" s="200">
        <v>0</v>
      </c>
      <c r="Q162" s="200">
        <v>2</v>
      </c>
      <c r="R162" s="200">
        <v>0</v>
      </c>
      <c r="S162" s="202">
        <v>0</v>
      </c>
      <c r="T162" s="207">
        <v>2</v>
      </c>
      <c r="U162" s="200">
        <v>8</v>
      </c>
      <c r="V162" s="208">
        <v>25</v>
      </c>
      <c r="W162" s="206">
        <v>506320.52799999999</v>
      </c>
      <c r="X162" s="200">
        <v>4</v>
      </c>
      <c r="Y162" s="200">
        <v>20</v>
      </c>
      <c r="Z162" s="201">
        <v>20</v>
      </c>
      <c r="AA162" s="202">
        <v>1223586</v>
      </c>
      <c r="AB162" s="207">
        <v>9</v>
      </c>
      <c r="AC162" s="200">
        <v>48</v>
      </c>
      <c r="AD162" s="208">
        <v>18.75</v>
      </c>
      <c r="AE162" s="206">
        <v>3356823.5279999999</v>
      </c>
    </row>
    <row r="163" spans="1:33">
      <c r="A163" s="185" t="s">
        <v>355</v>
      </c>
      <c r="B163" s="186"/>
      <c r="C163" s="187">
        <v>2</v>
      </c>
      <c r="D163" s="188">
        <v>15</v>
      </c>
      <c r="E163" s="188">
        <v>13</v>
      </c>
      <c r="F163" s="189">
        <v>1109000</v>
      </c>
      <c r="G163" s="188">
        <v>1109</v>
      </c>
      <c r="H163" s="190">
        <v>1</v>
      </c>
      <c r="I163" s="191">
        <v>8</v>
      </c>
      <c r="J163" s="192">
        <v>12.5</v>
      </c>
      <c r="K163" s="193">
        <v>50003</v>
      </c>
      <c r="L163" s="190">
        <v>3</v>
      </c>
      <c r="M163" s="188">
        <v>12</v>
      </c>
      <c r="N163" s="188">
        <v>25</v>
      </c>
      <c r="O163" s="194">
        <v>1367238</v>
      </c>
      <c r="P163" s="188">
        <v>6</v>
      </c>
      <c r="Q163" s="188">
        <v>22</v>
      </c>
      <c r="R163" s="188">
        <v>0.27</v>
      </c>
      <c r="S163" s="189">
        <v>6290000</v>
      </c>
      <c r="T163" s="195">
        <v>3</v>
      </c>
      <c r="U163" s="188">
        <v>9</v>
      </c>
      <c r="V163" s="196">
        <v>33.333333333333336</v>
      </c>
      <c r="W163" s="194">
        <v>157574.356</v>
      </c>
      <c r="X163" s="188">
        <v>6</v>
      </c>
      <c r="Y163" s="188">
        <v>18</v>
      </c>
      <c r="Z163" s="188">
        <v>33</v>
      </c>
      <c r="AA163" s="189">
        <v>1810633</v>
      </c>
      <c r="AB163" s="195">
        <v>21</v>
      </c>
      <c r="AC163" s="188">
        <v>84</v>
      </c>
      <c r="AD163" s="196">
        <v>25</v>
      </c>
      <c r="AE163" s="194">
        <v>10784448.356000001</v>
      </c>
      <c r="AF163" s="168"/>
      <c r="AG163" s="166"/>
    </row>
    <row r="164" spans="1:33">
      <c r="A164" s="197" t="s">
        <v>366</v>
      </c>
      <c r="B164" s="198"/>
      <c r="C164" s="199">
        <v>1</v>
      </c>
      <c r="D164" s="200">
        <v>2</v>
      </c>
      <c r="E164" s="201">
        <v>50</v>
      </c>
      <c r="F164" s="202">
        <v>65000</v>
      </c>
      <c r="G164" s="200">
        <v>65</v>
      </c>
      <c r="H164" s="203">
        <v>4</v>
      </c>
      <c r="I164" s="58">
        <v>20</v>
      </c>
      <c r="J164" s="204">
        <v>20</v>
      </c>
      <c r="K164" s="205">
        <v>580304</v>
      </c>
      <c r="L164" s="203">
        <v>1</v>
      </c>
      <c r="M164" s="200">
        <v>12</v>
      </c>
      <c r="N164" s="200">
        <v>8</v>
      </c>
      <c r="O164" s="206">
        <v>79587</v>
      </c>
      <c r="P164" s="200">
        <v>1</v>
      </c>
      <c r="Q164" s="200">
        <v>11</v>
      </c>
      <c r="R164" s="200">
        <v>0.09</v>
      </c>
      <c r="S164" s="202">
        <v>260000</v>
      </c>
      <c r="T164" s="207">
        <v>3</v>
      </c>
      <c r="U164" s="200">
        <v>6</v>
      </c>
      <c r="V164" s="208">
        <v>50</v>
      </c>
      <c r="W164" s="206">
        <v>75723.827999999994</v>
      </c>
      <c r="X164" s="200">
        <v>7</v>
      </c>
      <c r="Y164" s="200">
        <v>24</v>
      </c>
      <c r="Z164" s="201">
        <v>28.999999999999996</v>
      </c>
      <c r="AA164" s="202">
        <v>1878195</v>
      </c>
      <c r="AB164" s="207">
        <v>17</v>
      </c>
      <c r="AC164" s="200">
        <v>75</v>
      </c>
      <c r="AD164" s="208">
        <v>22.666666666666668</v>
      </c>
      <c r="AE164" s="206">
        <v>2938809.8279999997</v>
      </c>
    </row>
    <row r="165" spans="1:33">
      <c r="A165" s="197" t="s">
        <v>723</v>
      </c>
      <c r="B165" s="198"/>
      <c r="C165" s="199">
        <v>0</v>
      </c>
      <c r="D165" s="200">
        <v>0</v>
      </c>
      <c r="E165" s="201">
        <v>0</v>
      </c>
      <c r="F165" s="202">
        <v>0</v>
      </c>
      <c r="G165" s="200">
        <v>0</v>
      </c>
      <c r="H165" s="203">
        <v>0</v>
      </c>
      <c r="I165" s="58">
        <v>0</v>
      </c>
      <c r="J165" s="204">
        <v>0</v>
      </c>
      <c r="K165" s="205">
        <v>0</v>
      </c>
      <c r="L165" s="203">
        <v>0</v>
      </c>
      <c r="M165" s="200">
        <v>0</v>
      </c>
      <c r="N165" s="200">
        <v>0</v>
      </c>
      <c r="O165" s="206">
        <v>0</v>
      </c>
      <c r="P165" s="200">
        <v>0</v>
      </c>
      <c r="Q165" s="200">
        <v>0</v>
      </c>
      <c r="R165" s="200">
        <v>0</v>
      </c>
      <c r="S165" s="202">
        <v>0</v>
      </c>
      <c r="T165" s="207">
        <v>0</v>
      </c>
      <c r="U165" s="200">
        <v>0</v>
      </c>
      <c r="V165" s="208">
        <v>0</v>
      </c>
      <c r="W165" s="206">
        <v>0</v>
      </c>
      <c r="X165" s="200">
        <v>0</v>
      </c>
      <c r="Y165" s="200">
        <v>0</v>
      </c>
      <c r="Z165" s="201">
        <v>0</v>
      </c>
      <c r="AA165" s="202">
        <v>0</v>
      </c>
      <c r="AB165" s="207">
        <v>0</v>
      </c>
      <c r="AC165" s="200">
        <v>0</v>
      </c>
      <c r="AD165" s="208"/>
      <c r="AE165" s="206">
        <v>0</v>
      </c>
    </row>
    <row r="166" spans="1:33">
      <c r="A166" s="197" t="s">
        <v>356</v>
      </c>
      <c r="B166" s="198"/>
      <c r="C166" s="199">
        <v>0</v>
      </c>
      <c r="D166" s="200">
        <v>0</v>
      </c>
      <c r="E166" s="201">
        <v>0</v>
      </c>
      <c r="F166" s="202">
        <v>0</v>
      </c>
      <c r="G166" s="200">
        <v>0</v>
      </c>
      <c r="H166" s="203">
        <v>0</v>
      </c>
      <c r="I166" s="58">
        <v>2</v>
      </c>
      <c r="J166" s="204">
        <v>0</v>
      </c>
      <c r="K166" s="205">
        <v>0</v>
      </c>
      <c r="L166" s="203">
        <v>0</v>
      </c>
      <c r="M166" s="200">
        <v>1</v>
      </c>
      <c r="N166" s="200">
        <v>0</v>
      </c>
      <c r="O166" s="206">
        <v>0</v>
      </c>
      <c r="P166" s="200">
        <v>0</v>
      </c>
      <c r="Q166" s="200">
        <v>0</v>
      </c>
      <c r="R166" s="200">
        <v>0</v>
      </c>
      <c r="S166" s="202">
        <v>0</v>
      </c>
      <c r="T166" s="207">
        <v>1</v>
      </c>
      <c r="U166" s="200">
        <v>2</v>
      </c>
      <c r="V166" s="208">
        <v>50</v>
      </c>
      <c r="W166" s="206">
        <v>53480.800000000003</v>
      </c>
      <c r="X166" s="200">
        <v>0</v>
      </c>
      <c r="Y166" s="200">
        <v>1</v>
      </c>
      <c r="Z166" s="201">
        <v>0</v>
      </c>
      <c r="AA166" s="202">
        <v>0</v>
      </c>
      <c r="AB166" s="207">
        <v>1</v>
      </c>
      <c r="AC166" s="200">
        <v>6</v>
      </c>
      <c r="AD166" s="208">
        <v>16.666666666666668</v>
      </c>
      <c r="AE166" s="206">
        <v>53480.800000000003</v>
      </c>
    </row>
    <row r="167" spans="1:33">
      <c r="A167" s="197" t="s">
        <v>397</v>
      </c>
      <c r="B167" s="198"/>
      <c r="C167" s="199">
        <v>1</v>
      </c>
      <c r="D167" s="200">
        <v>3</v>
      </c>
      <c r="E167" s="201">
        <v>3</v>
      </c>
      <c r="F167" s="202">
        <v>7000</v>
      </c>
      <c r="G167" s="200">
        <v>7</v>
      </c>
      <c r="H167" s="203">
        <v>2</v>
      </c>
      <c r="I167" s="58">
        <v>23</v>
      </c>
      <c r="J167" s="204">
        <v>8.695652173913043</v>
      </c>
      <c r="K167" s="205">
        <v>90949</v>
      </c>
      <c r="L167" s="203">
        <v>0</v>
      </c>
      <c r="M167" s="200">
        <v>0</v>
      </c>
      <c r="N167" s="200">
        <v>0</v>
      </c>
      <c r="O167" s="206">
        <v>0</v>
      </c>
      <c r="P167" s="200">
        <v>0</v>
      </c>
      <c r="Q167" s="200">
        <v>0</v>
      </c>
      <c r="R167" s="200">
        <v>0</v>
      </c>
      <c r="S167" s="202">
        <v>0</v>
      </c>
      <c r="T167" s="207">
        <v>0</v>
      </c>
      <c r="U167" s="200">
        <v>0</v>
      </c>
      <c r="V167" s="208">
        <v>0</v>
      </c>
      <c r="W167" s="206">
        <v>0</v>
      </c>
      <c r="X167" s="200">
        <v>0</v>
      </c>
      <c r="Y167" s="200">
        <v>0</v>
      </c>
      <c r="Z167" s="201">
        <v>0</v>
      </c>
      <c r="AA167" s="202">
        <v>0</v>
      </c>
      <c r="AB167" s="207">
        <v>3</v>
      </c>
      <c r="AC167" s="200">
        <v>26</v>
      </c>
      <c r="AD167" s="208">
        <v>11.538461538461538</v>
      </c>
      <c r="AE167" s="206">
        <v>97949</v>
      </c>
    </row>
    <row r="168" spans="1:33">
      <c r="A168" s="197" t="s">
        <v>726</v>
      </c>
      <c r="B168" s="198"/>
      <c r="C168" s="199">
        <v>0</v>
      </c>
      <c r="D168" s="200">
        <v>0</v>
      </c>
      <c r="E168" s="201">
        <v>0</v>
      </c>
      <c r="F168" s="202">
        <v>0</v>
      </c>
      <c r="G168" s="200">
        <v>0</v>
      </c>
      <c r="H168" s="203">
        <v>0</v>
      </c>
      <c r="I168" s="58">
        <v>0</v>
      </c>
      <c r="J168" s="204">
        <v>0</v>
      </c>
      <c r="K168" s="205">
        <v>0</v>
      </c>
      <c r="L168" s="203">
        <v>0</v>
      </c>
      <c r="M168" s="200">
        <v>0</v>
      </c>
      <c r="N168" s="200">
        <v>0</v>
      </c>
      <c r="O168" s="206">
        <v>0</v>
      </c>
      <c r="P168" s="200">
        <v>0</v>
      </c>
      <c r="Q168" s="200">
        <v>0</v>
      </c>
      <c r="R168" s="200">
        <v>0</v>
      </c>
      <c r="S168" s="202">
        <v>0</v>
      </c>
      <c r="T168" s="207">
        <v>0</v>
      </c>
      <c r="U168" s="200">
        <v>0</v>
      </c>
      <c r="V168" s="208">
        <v>0</v>
      </c>
      <c r="W168" s="206">
        <v>0</v>
      </c>
      <c r="X168" s="200">
        <v>0</v>
      </c>
      <c r="Y168" s="200">
        <v>0</v>
      </c>
      <c r="Z168" s="201">
        <v>0</v>
      </c>
      <c r="AA168" s="202">
        <v>0</v>
      </c>
      <c r="AB168" s="207">
        <v>0</v>
      </c>
      <c r="AC168" s="200">
        <v>0</v>
      </c>
      <c r="AD168" s="208"/>
      <c r="AE168" s="206">
        <v>0</v>
      </c>
    </row>
    <row r="169" spans="1:33">
      <c r="A169" s="197" t="s">
        <v>357</v>
      </c>
      <c r="B169" s="198"/>
      <c r="C169" s="199">
        <v>0</v>
      </c>
      <c r="D169" s="200">
        <v>0</v>
      </c>
      <c r="E169" s="201">
        <v>0</v>
      </c>
      <c r="F169" s="202">
        <v>0</v>
      </c>
      <c r="G169" s="200">
        <v>0</v>
      </c>
      <c r="H169" s="203">
        <v>0</v>
      </c>
      <c r="I169" s="58">
        <v>0</v>
      </c>
      <c r="J169" s="204">
        <v>0</v>
      </c>
      <c r="K169" s="205">
        <v>0</v>
      </c>
      <c r="L169" s="203">
        <v>0</v>
      </c>
      <c r="M169" s="200">
        <v>1</v>
      </c>
      <c r="N169" s="200">
        <v>0</v>
      </c>
      <c r="O169" s="206">
        <v>0</v>
      </c>
      <c r="P169" s="200">
        <v>0</v>
      </c>
      <c r="Q169" s="200">
        <v>0</v>
      </c>
      <c r="R169" s="200">
        <v>0</v>
      </c>
      <c r="S169" s="202">
        <v>0</v>
      </c>
      <c r="T169" s="207">
        <v>0</v>
      </c>
      <c r="U169" s="200">
        <v>0</v>
      </c>
      <c r="V169" s="208">
        <v>0</v>
      </c>
      <c r="W169" s="206">
        <v>0</v>
      </c>
      <c r="X169" s="200">
        <v>0</v>
      </c>
      <c r="Y169" s="200">
        <v>0</v>
      </c>
      <c r="Z169" s="201">
        <v>0</v>
      </c>
      <c r="AA169" s="202">
        <v>0</v>
      </c>
      <c r="AB169" s="207">
        <v>0</v>
      </c>
      <c r="AC169" s="200">
        <v>1</v>
      </c>
      <c r="AD169" s="208">
        <v>0</v>
      </c>
      <c r="AE169" s="206">
        <v>0</v>
      </c>
    </row>
    <row r="170" spans="1:33">
      <c r="A170" s="197" t="s">
        <v>358</v>
      </c>
      <c r="B170" s="198"/>
      <c r="C170" s="199">
        <v>0</v>
      </c>
      <c r="D170" s="200">
        <v>2</v>
      </c>
      <c r="E170" s="201">
        <v>0</v>
      </c>
      <c r="F170" s="202">
        <v>0</v>
      </c>
      <c r="G170" s="200">
        <v>0</v>
      </c>
      <c r="H170" s="203">
        <v>2</v>
      </c>
      <c r="I170" s="58">
        <v>7</v>
      </c>
      <c r="J170" s="204">
        <v>28.571428571428573</v>
      </c>
      <c r="K170" s="205">
        <v>68733</v>
      </c>
      <c r="L170" s="203">
        <v>0</v>
      </c>
      <c r="M170" s="200">
        <v>4</v>
      </c>
      <c r="N170" s="200">
        <v>0</v>
      </c>
      <c r="O170" s="206">
        <v>0</v>
      </c>
      <c r="P170" s="200">
        <v>1</v>
      </c>
      <c r="Q170" s="200">
        <v>5</v>
      </c>
      <c r="R170" s="200">
        <v>0.2</v>
      </c>
      <c r="S170" s="202">
        <v>380000</v>
      </c>
      <c r="T170" s="207">
        <v>3</v>
      </c>
      <c r="U170" s="200">
        <v>8</v>
      </c>
      <c r="V170" s="208">
        <v>37.5</v>
      </c>
      <c r="W170" s="206">
        <v>79168.668000000005</v>
      </c>
      <c r="X170" s="200">
        <v>1</v>
      </c>
      <c r="Y170" s="200">
        <v>7</v>
      </c>
      <c r="Z170" s="201">
        <v>14.000000000000002</v>
      </c>
      <c r="AA170" s="202">
        <v>595614</v>
      </c>
      <c r="AB170" s="207">
        <v>7</v>
      </c>
      <c r="AC170" s="200">
        <v>33</v>
      </c>
      <c r="AD170" s="208">
        <v>21.212121212121211</v>
      </c>
      <c r="AE170" s="206">
        <v>1123515.6680000001</v>
      </c>
    </row>
    <row r="171" spans="1:33">
      <c r="A171" s="197" t="s">
        <v>730</v>
      </c>
      <c r="B171" s="198"/>
      <c r="C171" s="199">
        <v>0</v>
      </c>
      <c r="D171" s="200">
        <v>0</v>
      </c>
      <c r="E171" s="201">
        <v>0</v>
      </c>
      <c r="F171" s="202">
        <v>0</v>
      </c>
      <c r="G171" s="200">
        <v>0</v>
      </c>
      <c r="H171" s="203">
        <v>0</v>
      </c>
      <c r="I171" s="58">
        <v>0</v>
      </c>
      <c r="J171" s="204">
        <v>0</v>
      </c>
      <c r="K171" s="205">
        <v>0</v>
      </c>
      <c r="L171" s="203">
        <v>0</v>
      </c>
      <c r="M171" s="200">
        <v>0</v>
      </c>
      <c r="N171" s="200">
        <v>0</v>
      </c>
      <c r="O171" s="206">
        <v>0</v>
      </c>
      <c r="P171" s="200">
        <v>0</v>
      </c>
      <c r="Q171" s="200">
        <v>0</v>
      </c>
      <c r="R171" s="200">
        <v>0</v>
      </c>
      <c r="S171" s="202">
        <v>0</v>
      </c>
      <c r="T171" s="207">
        <v>0</v>
      </c>
      <c r="U171" s="200">
        <v>0</v>
      </c>
      <c r="V171" s="208">
        <v>0</v>
      </c>
      <c r="W171" s="206">
        <v>0</v>
      </c>
      <c r="X171" s="200">
        <v>0</v>
      </c>
      <c r="Y171" s="200">
        <v>0</v>
      </c>
      <c r="Z171" s="201">
        <v>0</v>
      </c>
      <c r="AA171" s="202">
        <v>0</v>
      </c>
      <c r="AB171" s="207">
        <v>0</v>
      </c>
      <c r="AC171" s="200">
        <v>0</v>
      </c>
      <c r="AD171" s="208"/>
      <c r="AE171" s="206">
        <v>0</v>
      </c>
    </row>
    <row r="172" spans="1:33">
      <c r="A172" s="185" t="s">
        <v>215</v>
      </c>
      <c r="B172" s="186">
        <v>2</v>
      </c>
      <c r="C172" s="187">
        <v>22</v>
      </c>
      <c r="D172" s="188">
        <v>64</v>
      </c>
      <c r="E172" s="188">
        <v>34</v>
      </c>
      <c r="F172" s="189">
        <v>7611000</v>
      </c>
      <c r="G172" s="188">
        <v>7611</v>
      </c>
      <c r="H172" s="190">
        <v>16</v>
      </c>
      <c r="I172" s="191">
        <v>42</v>
      </c>
      <c r="J172" s="192">
        <v>38.095238095238095</v>
      </c>
      <c r="K172" s="193">
        <v>2658011</v>
      </c>
      <c r="L172" s="190">
        <v>3</v>
      </c>
      <c r="M172" s="188">
        <v>25</v>
      </c>
      <c r="N172" s="188">
        <v>12</v>
      </c>
      <c r="O172" s="194">
        <v>318213</v>
      </c>
      <c r="P172" s="188">
        <v>49</v>
      </c>
      <c r="Q172" s="188">
        <v>178</v>
      </c>
      <c r="R172" s="188">
        <v>0.28000000000000003</v>
      </c>
      <c r="S172" s="189">
        <v>29580000</v>
      </c>
      <c r="T172" s="195">
        <v>5</v>
      </c>
      <c r="U172" s="188">
        <v>16</v>
      </c>
      <c r="V172" s="196">
        <v>31.25</v>
      </c>
      <c r="W172" s="194">
        <v>825445.07799999998</v>
      </c>
      <c r="X172" s="188">
        <v>42</v>
      </c>
      <c r="Y172" s="188">
        <v>81</v>
      </c>
      <c r="Z172" s="188">
        <v>52</v>
      </c>
      <c r="AA172" s="189">
        <v>30489915</v>
      </c>
      <c r="AB172" s="195">
        <v>137</v>
      </c>
      <c r="AC172" s="188">
        <v>406</v>
      </c>
      <c r="AD172" s="196">
        <v>33.743842364532021</v>
      </c>
      <c r="AE172" s="194">
        <v>71482584.078000009</v>
      </c>
      <c r="AF172" s="167"/>
      <c r="AG172" s="166"/>
    </row>
    <row r="173" spans="1:33">
      <c r="A173" s="197" t="s">
        <v>247</v>
      </c>
      <c r="B173" s="198"/>
      <c r="C173" s="199">
        <v>0</v>
      </c>
      <c r="D173" s="200">
        <v>0</v>
      </c>
      <c r="E173" s="201">
        <v>0</v>
      </c>
      <c r="F173" s="202">
        <v>0</v>
      </c>
      <c r="G173" s="200">
        <v>0</v>
      </c>
      <c r="H173" s="203">
        <v>0</v>
      </c>
      <c r="I173" s="58">
        <v>1</v>
      </c>
      <c r="J173" s="204">
        <v>0</v>
      </c>
      <c r="K173" s="205">
        <v>0</v>
      </c>
      <c r="L173" s="203">
        <v>0</v>
      </c>
      <c r="M173" s="200">
        <v>0</v>
      </c>
      <c r="N173" s="200">
        <v>0</v>
      </c>
      <c r="O173" s="206">
        <v>0</v>
      </c>
      <c r="P173" s="200">
        <v>0</v>
      </c>
      <c r="Q173" s="200">
        <v>0</v>
      </c>
      <c r="R173" s="200">
        <v>0</v>
      </c>
      <c r="S173" s="202">
        <v>0</v>
      </c>
      <c r="T173" s="207">
        <v>1</v>
      </c>
      <c r="U173" s="200">
        <v>2</v>
      </c>
      <c r="V173" s="208">
        <v>50</v>
      </c>
      <c r="W173" s="206">
        <v>13265.736000000001</v>
      </c>
      <c r="X173" s="200">
        <v>0</v>
      </c>
      <c r="Y173" s="200">
        <v>0</v>
      </c>
      <c r="Z173" s="201">
        <v>0</v>
      </c>
      <c r="AA173" s="202">
        <v>0</v>
      </c>
      <c r="AB173" s="207">
        <v>1</v>
      </c>
      <c r="AC173" s="200">
        <v>3</v>
      </c>
      <c r="AD173" s="208">
        <v>33.333333333333336</v>
      </c>
      <c r="AE173" s="206">
        <v>13265.736000000001</v>
      </c>
    </row>
    <row r="174" spans="1:33">
      <c r="A174" s="197" t="s">
        <v>249</v>
      </c>
      <c r="B174" s="198"/>
      <c r="C174" s="199">
        <v>0</v>
      </c>
      <c r="D174" s="200">
        <v>0</v>
      </c>
      <c r="E174" s="201">
        <v>0</v>
      </c>
      <c r="F174" s="202">
        <v>0</v>
      </c>
      <c r="G174" s="200">
        <v>0</v>
      </c>
      <c r="H174" s="203">
        <v>0</v>
      </c>
      <c r="I174" s="58">
        <v>0</v>
      </c>
      <c r="J174" s="204">
        <v>0</v>
      </c>
      <c r="K174" s="205">
        <v>0</v>
      </c>
      <c r="L174" s="203">
        <v>0</v>
      </c>
      <c r="M174" s="200">
        <v>0</v>
      </c>
      <c r="N174" s="200">
        <v>0</v>
      </c>
      <c r="O174" s="206">
        <v>0</v>
      </c>
      <c r="P174" s="200">
        <v>0</v>
      </c>
      <c r="Q174" s="200">
        <v>0</v>
      </c>
      <c r="R174" s="200">
        <v>0</v>
      </c>
      <c r="S174" s="202">
        <v>0</v>
      </c>
      <c r="T174" s="207">
        <v>1</v>
      </c>
      <c r="U174" s="200">
        <v>2</v>
      </c>
      <c r="V174" s="208">
        <v>50</v>
      </c>
      <c r="W174" s="206">
        <v>78294.399999999994</v>
      </c>
      <c r="X174" s="200">
        <v>0</v>
      </c>
      <c r="Y174" s="200">
        <v>0</v>
      </c>
      <c r="Z174" s="201">
        <v>0</v>
      </c>
      <c r="AA174" s="202">
        <v>0</v>
      </c>
      <c r="AB174" s="207">
        <v>1</v>
      </c>
      <c r="AC174" s="200">
        <v>2</v>
      </c>
      <c r="AD174" s="208">
        <v>50</v>
      </c>
      <c r="AE174" s="206">
        <v>78294.399999999994</v>
      </c>
    </row>
    <row r="175" spans="1:33">
      <c r="A175" s="197" t="s">
        <v>271</v>
      </c>
      <c r="B175" s="198"/>
      <c r="C175" s="199">
        <v>0</v>
      </c>
      <c r="D175" s="200">
        <v>0</v>
      </c>
      <c r="E175" s="201">
        <v>0</v>
      </c>
      <c r="F175" s="202">
        <v>0</v>
      </c>
      <c r="G175" s="200">
        <v>0</v>
      </c>
      <c r="H175" s="203">
        <v>0</v>
      </c>
      <c r="I175" s="58">
        <v>0</v>
      </c>
      <c r="J175" s="204">
        <v>0</v>
      </c>
      <c r="K175" s="205">
        <v>0</v>
      </c>
      <c r="L175" s="203">
        <v>0</v>
      </c>
      <c r="M175" s="200">
        <v>0</v>
      </c>
      <c r="N175" s="200">
        <v>0</v>
      </c>
      <c r="O175" s="206">
        <v>0</v>
      </c>
      <c r="P175" s="200">
        <v>0</v>
      </c>
      <c r="Q175" s="200">
        <v>0</v>
      </c>
      <c r="R175" s="200">
        <v>0</v>
      </c>
      <c r="S175" s="202">
        <v>0</v>
      </c>
      <c r="T175" s="207">
        <v>1</v>
      </c>
      <c r="U175" s="200">
        <v>1</v>
      </c>
      <c r="V175" s="208">
        <v>100</v>
      </c>
      <c r="W175" s="206">
        <v>30816.063999999998</v>
      </c>
      <c r="X175" s="200">
        <v>0</v>
      </c>
      <c r="Y175" s="200">
        <v>0</v>
      </c>
      <c r="Z175" s="201">
        <v>0</v>
      </c>
      <c r="AA175" s="202">
        <v>0</v>
      </c>
      <c r="AB175" s="207">
        <v>1</v>
      </c>
      <c r="AC175" s="200">
        <v>1</v>
      </c>
      <c r="AD175" s="208">
        <v>100</v>
      </c>
      <c r="AE175" s="206">
        <v>30816.063999999998</v>
      </c>
    </row>
    <row r="176" spans="1:33">
      <c r="A176" s="197" t="s">
        <v>733</v>
      </c>
      <c r="B176" s="198"/>
      <c r="C176" s="199">
        <v>0</v>
      </c>
      <c r="D176" s="200">
        <v>0</v>
      </c>
      <c r="E176" s="201">
        <v>0</v>
      </c>
      <c r="F176" s="202">
        <v>0</v>
      </c>
      <c r="G176" s="200">
        <v>0</v>
      </c>
      <c r="H176" s="203">
        <v>0</v>
      </c>
      <c r="I176" s="58">
        <v>0</v>
      </c>
      <c r="J176" s="204">
        <v>0</v>
      </c>
      <c r="K176" s="205">
        <v>0</v>
      </c>
      <c r="L176" s="203">
        <v>0</v>
      </c>
      <c r="M176" s="200">
        <v>0</v>
      </c>
      <c r="N176" s="200">
        <v>0</v>
      </c>
      <c r="O176" s="206">
        <v>0</v>
      </c>
      <c r="P176" s="200">
        <v>0</v>
      </c>
      <c r="Q176" s="200">
        <v>0</v>
      </c>
      <c r="R176" s="200">
        <v>0</v>
      </c>
      <c r="S176" s="202">
        <v>0</v>
      </c>
      <c r="T176" s="207">
        <v>0</v>
      </c>
      <c r="U176" s="200">
        <v>3</v>
      </c>
      <c r="V176" s="208">
        <v>0</v>
      </c>
      <c r="W176" s="206">
        <v>0</v>
      </c>
      <c r="X176" s="200">
        <v>0</v>
      </c>
      <c r="Y176" s="200">
        <v>0</v>
      </c>
      <c r="Z176" s="201">
        <v>0</v>
      </c>
      <c r="AA176" s="202">
        <v>0</v>
      </c>
      <c r="AB176" s="207">
        <v>0</v>
      </c>
      <c r="AC176" s="200">
        <v>3</v>
      </c>
      <c r="AD176" s="208">
        <v>0</v>
      </c>
      <c r="AE176" s="206">
        <v>0</v>
      </c>
    </row>
    <row r="177" spans="1:33">
      <c r="A177" s="197" t="s">
        <v>727</v>
      </c>
      <c r="B177" s="198"/>
      <c r="C177" s="199">
        <v>0</v>
      </c>
      <c r="D177" s="200">
        <v>0</v>
      </c>
      <c r="E177" s="201">
        <v>0</v>
      </c>
      <c r="F177" s="202">
        <v>0</v>
      </c>
      <c r="G177" s="200">
        <v>0</v>
      </c>
      <c r="H177" s="203">
        <v>0</v>
      </c>
      <c r="I177" s="58">
        <v>0</v>
      </c>
      <c r="J177" s="204">
        <v>0</v>
      </c>
      <c r="K177" s="205">
        <v>0</v>
      </c>
      <c r="L177" s="203">
        <v>0</v>
      </c>
      <c r="M177" s="200">
        <v>0</v>
      </c>
      <c r="N177" s="200">
        <v>0</v>
      </c>
      <c r="O177" s="206">
        <v>0</v>
      </c>
      <c r="P177" s="200">
        <v>0</v>
      </c>
      <c r="Q177" s="200">
        <v>0</v>
      </c>
      <c r="R177" s="200">
        <v>0</v>
      </c>
      <c r="S177" s="202">
        <v>0</v>
      </c>
      <c r="T177" s="207">
        <v>0</v>
      </c>
      <c r="U177" s="200">
        <v>0</v>
      </c>
      <c r="V177" s="208">
        <v>0</v>
      </c>
      <c r="W177" s="206">
        <v>0</v>
      </c>
      <c r="X177" s="200">
        <v>0</v>
      </c>
      <c r="Y177" s="200">
        <v>0</v>
      </c>
      <c r="Z177" s="201">
        <v>0</v>
      </c>
      <c r="AA177" s="202">
        <v>0</v>
      </c>
      <c r="AB177" s="207">
        <v>0</v>
      </c>
      <c r="AC177" s="200">
        <v>0</v>
      </c>
      <c r="AD177" s="208"/>
      <c r="AE177" s="206">
        <v>0</v>
      </c>
    </row>
    <row r="178" spans="1:33">
      <c r="A178" s="185" t="s">
        <v>359</v>
      </c>
      <c r="B178" s="186"/>
      <c r="C178" s="187">
        <v>7</v>
      </c>
      <c r="D178" s="188">
        <v>27</v>
      </c>
      <c r="E178" s="188">
        <v>26</v>
      </c>
      <c r="F178" s="189">
        <v>2562000</v>
      </c>
      <c r="G178" s="188">
        <v>2562</v>
      </c>
      <c r="H178" s="190">
        <v>2</v>
      </c>
      <c r="I178" s="191">
        <v>11</v>
      </c>
      <c r="J178" s="192">
        <v>18.181818181818183</v>
      </c>
      <c r="K178" s="193">
        <v>384194</v>
      </c>
      <c r="L178" s="190">
        <v>0</v>
      </c>
      <c r="M178" s="188">
        <v>10</v>
      </c>
      <c r="N178" s="188">
        <v>0</v>
      </c>
      <c r="O178" s="194">
        <v>0</v>
      </c>
      <c r="P178" s="188">
        <v>4</v>
      </c>
      <c r="Q178" s="188">
        <v>16</v>
      </c>
      <c r="R178" s="188">
        <v>0.25</v>
      </c>
      <c r="S178" s="189">
        <v>2230000</v>
      </c>
      <c r="T178" s="195">
        <v>7</v>
      </c>
      <c r="U178" s="188">
        <v>18</v>
      </c>
      <c r="V178" s="196">
        <v>38.888888888888886</v>
      </c>
      <c r="W178" s="194">
        <v>299929.60399999999</v>
      </c>
      <c r="X178" s="188">
        <v>26</v>
      </c>
      <c r="Y178" s="188">
        <v>60</v>
      </c>
      <c r="Z178" s="188">
        <v>43</v>
      </c>
      <c r="AA178" s="189">
        <v>9829241</v>
      </c>
      <c r="AB178" s="195">
        <v>46</v>
      </c>
      <c r="AC178" s="188">
        <v>142</v>
      </c>
      <c r="AD178" s="196">
        <v>32.394366197183096</v>
      </c>
      <c r="AE178" s="194">
        <v>15305364.604</v>
      </c>
      <c r="AF178" s="168"/>
      <c r="AG178" s="166"/>
    </row>
    <row r="179" spans="1:33">
      <c r="A179" s="197" t="s">
        <v>12</v>
      </c>
      <c r="B179" s="198"/>
      <c r="C179" s="199">
        <v>1</v>
      </c>
      <c r="D179" s="200">
        <v>1</v>
      </c>
      <c r="E179" s="201">
        <v>100</v>
      </c>
      <c r="F179" s="202">
        <v>100000</v>
      </c>
      <c r="G179" s="200">
        <v>100</v>
      </c>
      <c r="H179" s="203">
        <v>0</v>
      </c>
      <c r="I179" s="58">
        <v>0</v>
      </c>
      <c r="J179" s="204">
        <v>0</v>
      </c>
      <c r="K179" s="205">
        <v>0</v>
      </c>
      <c r="L179" s="203">
        <v>0</v>
      </c>
      <c r="M179" s="200">
        <v>0</v>
      </c>
      <c r="N179" s="200">
        <v>0</v>
      </c>
      <c r="O179" s="206">
        <v>0</v>
      </c>
      <c r="P179" s="200">
        <v>3</v>
      </c>
      <c r="Q179" s="200">
        <v>4</v>
      </c>
      <c r="R179" s="200">
        <v>0.75</v>
      </c>
      <c r="S179" s="202">
        <v>1540000</v>
      </c>
      <c r="T179" s="207">
        <v>0</v>
      </c>
      <c r="U179" s="200">
        <v>0</v>
      </c>
      <c r="V179" s="208">
        <v>0</v>
      </c>
      <c r="W179" s="206">
        <v>0</v>
      </c>
      <c r="X179" s="200">
        <v>0</v>
      </c>
      <c r="Y179" s="200">
        <v>0</v>
      </c>
      <c r="Z179" s="201">
        <v>0</v>
      </c>
      <c r="AA179" s="202">
        <v>0</v>
      </c>
      <c r="AB179" s="207">
        <v>4</v>
      </c>
      <c r="AC179" s="200">
        <v>5</v>
      </c>
      <c r="AD179" s="208">
        <v>80</v>
      </c>
      <c r="AE179" s="206">
        <v>1640000</v>
      </c>
    </row>
    <row r="180" spans="1:33">
      <c r="A180" s="197" t="s">
        <v>360</v>
      </c>
      <c r="B180" s="198"/>
      <c r="C180" s="199">
        <v>1</v>
      </c>
      <c r="D180" s="200">
        <v>2</v>
      </c>
      <c r="E180" s="201">
        <v>50</v>
      </c>
      <c r="F180" s="202">
        <v>255000</v>
      </c>
      <c r="G180" s="200">
        <v>255</v>
      </c>
      <c r="H180" s="203">
        <v>0</v>
      </c>
      <c r="I180" s="58">
        <v>2</v>
      </c>
      <c r="J180" s="204">
        <v>0</v>
      </c>
      <c r="K180" s="205">
        <v>0</v>
      </c>
      <c r="L180" s="203">
        <v>0</v>
      </c>
      <c r="M180" s="200">
        <v>7</v>
      </c>
      <c r="N180" s="200">
        <v>0</v>
      </c>
      <c r="O180" s="206">
        <v>0</v>
      </c>
      <c r="P180" s="200">
        <v>1</v>
      </c>
      <c r="Q180" s="200">
        <v>2</v>
      </c>
      <c r="R180" s="200">
        <v>0.5</v>
      </c>
      <c r="S180" s="202">
        <v>370000</v>
      </c>
      <c r="T180" s="207">
        <v>4</v>
      </c>
      <c r="U180" s="200">
        <v>17</v>
      </c>
      <c r="V180" s="208">
        <v>23.529411764705884</v>
      </c>
      <c r="W180" s="206">
        <v>96216.551999999894</v>
      </c>
      <c r="X180" s="200">
        <v>1</v>
      </c>
      <c r="Y180" s="200">
        <v>7</v>
      </c>
      <c r="Z180" s="201">
        <v>14.000000000000002</v>
      </c>
      <c r="AA180" s="202">
        <v>151902</v>
      </c>
      <c r="AB180" s="207">
        <v>7</v>
      </c>
      <c r="AC180" s="200">
        <v>37</v>
      </c>
      <c r="AD180" s="208">
        <v>18.918918918918919</v>
      </c>
      <c r="AE180" s="206">
        <v>873118.55199999991</v>
      </c>
    </row>
    <row r="181" spans="1:33">
      <c r="A181" s="197" t="s">
        <v>361</v>
      </c>
      <c r="B181" s="198"/>
      <c r="C181" s="199">
        <v>0</v>
      </c>
      <c r="D181" s="200">
        <v>1</v>
      </c>
      <c r="E181" s="201">
        <v>0</v>
      </c>
      <c r="F181" s="202">
        <v>0</v>
      </c>
      <c r="G181" s="200">
        <v>0</v>
      </c>
      <c r="H181" s="203">
        <v>0</v>
      </c>
      <c r="I181" s="58">
        <v>2</v>
      </c>
      <c r="J181" s="204">
        <v>0</v>
      </c>
      <c r="K181" s="205">
        <v>0</v>
      </c>
      <c r="L181" s="203">
        <v>0</v>
      </c>
      <c r="M181" s="200">
        <v>1</v>
      </c>
      <c r="N181" s="200">
        <v>0</v>
      </c>
      <c r="O181" s="206">
        <v>0</v>
      </c>
      <c r="P181" s="200">
        <v>0</v>
      </c>
      <c r="Q181" s="200">
        <v>1</v>
      </c>
      <c r="R181" s="200">
        <v>0</v>
      </c>
      <c r="S181" s="202">
        <v>0</v>
      </c>
      <c r="T181" s="207">
        <v>0</v>
      </c>
      <c r="U181" s="200">
        <v>1</v>
      </c>
      <c r="V181" s="208">
        <v>0</v>
      </c>
      <c r="W181" s="206">
        <v>0</v>
      </c>
      <c r="X181" s="200">
        <v>1</v>
      </c>
      <c r="Y181" s="200">
        <v>4</v>
      </c>
      <c r="Z181" s="201">
        <v>25</v>
      </c>
      <c r="AA181" s="202">
        <v>100399</v>
      </c>
      <c r="AB181" s="207">
        <v>1</v>
      </c>
      <c r="AC181" s="200">
        <v>10</v>
      </c>
      <c r="AD181" s="208">
        <v>10</v>
      </c>
      <c r="AE181" s="206">
        <v>100399</v>
      </c>
    </row>
    <row r="182" spans="1:33">
      <c r="A182" s="197" t="s">
        <v>362</v>
      </c>
      <c r="B182" s="198"/>
      <c r="C182" s="199">
        <v>0</v>
      </c>
      <c r="D182" s="200">
        <v>1</v>
      </c>
      <c r="E182" s="201">
        <v>0</v>
      </c>
      <c r="F182" s="202">
        <v>0</v>
      </c>
      <c r="G182" s="200">
        <v>0</v>
      </c>
      <c r="H182" s="203">
        <v>0</v>
      </c>
      <c r="I182" s="58">
        <v>2</v>
      </c>
      <c r="J182" s="204">
        <v>0</v>
      </c>
      <c r="K182" s="205">
        <v>0</v>
      </c>
      <c r="L182" s="203">
        <v>1</v>
      </c>
      <c r="M182" s="200">
        <v>9</v>
      </c>
      <c r="N182" s="200">
        <v>11</v>
      </c>
      <c r="O182" s="206">
        <v>79859</v>
      </c>
      <c r="P182" s="200">
        <v>0</v>
      </c>
      <c r="Q182" s="200">
        <v>1</v>
      </c>
      <c r="R182" s="200">
        <v>0</v>
      </c>
      <c r="S182" s="202">
        <v>0</v>
      </c>
      <c r="T182" s="207">
        <v>2</v>
      </c>
      <c r="U182" s="200">
        <v>9</v>
      </c>
      <c r="V182" s="208">
        <v>22.222222222222221</v>
      </c>
      <c r="W182" s="206">
        <v>83352.472000000009</v>
      </c>
      <c r="X182" s="200">
        <v>0</v>
      </c>
      <c r="Y182" s="200">
        <v>3</v>
      </c>
      <c r="Z182" s="201">
        <v>0</v>
      </c>
      <c r="AA182" s="202">
        <v>0</v>
      </c>
      <c r="AB182" s="207">
        <v>3</v>
      </c>
      <c r="AC182" s="200">
        <v>25</v>
      </c>
      <c r="AD182" s="208">
        <v>12</v>
      </c>
      <c r="AE182" s="206">
        <v>163211.47200000001</v>
      </c>
    </row>
    <row r="183" spans="1:33">
      <c r="A183" s="197" t="s">
        <v>705</v>
      </c>
      <c r="B183" s="198"/>
      <c r="C183" s="199">
        <v>0</v>
      </c>
      <c r="D183" s="200">
        <v>0</v>
      </c>
      <c r="E183" s="201">
        <v>0</v>
      </c>
      <c r="F183" s="202">
        <v>0</v>
      </c>
      <c r="G183" s="200">
        <v>0</v>
      </c>
      <c r="H183" s="203">
        <v>0</v>
      </c>
      <c r="I183" s="58">
        <v>0</v>
      </c>
      <c r="J183" s="204">
        <v>0</v>
      </c>
      <c r="K183" s="205">
        <v>0</v>
      </c>
      <c r="L183" s="203">
        <v>0</v>
      </c>
      <c r="M183" s="200">
        <v>0</v>
      </c>
      <c r="N183" s="200">
        <v>0</v>
      </c>
      <c r="O183" s="206">
        <v>0</v>
      </c>
      <c r="P183" s="200">
        <v>0</v>
      </c>
      <c r="Q183" s="200">
        <v>0</v>
      </c>
      <c r="R183" s="200">
        <v>0</v>
      </c>
      <c r="S183" s="202">
        <v>0</v>
      </c>
      <c r="T183" s="207">
        <v>3</v>
      </c>
      <c r="U183" s="200">
        <v>5</v>
      </c>
      <c r="V183" s="208">
        <v>60</v>
      </c>
      <c r="W183" s="206">
        <v>599847.46399999992</v>
      </c>
      <c r="X183" s="200">
        <v>0</v>
      </c>
      <c r="Y183" s="200">
        <v>0</v>
      </c>
      <c r="Z183" s="201">
        <v>0</v>
      </c>
      <c r="AA183" s="202">
        <v>0</v>
      </c>
      <c r="AB183" s="207">
        <v>3</v>
      </c>
      <c r="AC183" s="200">
        <v>5</v>
      </c>
      <c r="AD183" s="208">
        <v>60</v>
      </c>
      <c r="AE183" s="206">
        <v>599847.46399999992</v>
      </c>
    </row>
    <row r="184" spans="1:33">
      <c r="A184" s="197" t="s">
        <v>398</v>
      </c>
      <c r="B184" s="198"/>
      <c r="C184" s="199">
        <v>0</v>
      </c>
      <c r="D184" s="200">
        <v>1</v>
      </c>
      <c r="E184" s="201">
        <v>0</v>
      </c>
      <c r="F184" s="202">
        <v>0</v>
      </c>
      <c r="G184" s="200">
        <v>0</v>
      </c>
      <c r="H184" s="203">
        <v>0</v>
      </c>
      <c r="I184" s="58">
        <v>0</v>
      </c>
      <c r="J184" s="204">
        <v>0</v>
      </c>
      <c r="K184" s="205">
        <v>0</v>
      </c>
      <c r="L184" s="203">
        <v>0</v>
      </c>
      <c r="M184" s="200">
        <v>0</v>
      </c>
      <c r="N184" s="200">
        <v>0</v>
      </c>
      <c r="O184" s="206">
        <v>0</v>
      </c>
      <c r="P184" s="200">
        <v>0</v>
      </c>
      <c r="Q184" s="200">
        <v>3</v>
      </c>
      <c r="R184" s="200">
        <v>0</v>
      </c>
      <c r="S184" s="202">
        <v>0</v>
      </c>
      <c r="T184" s="207">
        <v>3</v>
      </c>
      <c r="U184" s="200">
        <v>7</v>
      </c>
      <c r="V184" s="208">
        <v>42.857142857142854</v>
      </c>
      <c r="W184" s="206">
        <v>95222.183999999994</v>
      </c>
      <c r="X184" s="200">
        <v>0</v>
      </c>
      <c r="Y184" s="200">
        <v>0</v>
      </c>
      <c r="Z184" s="201">
        <v>0</v>
      </c>
      <c r="AA184" s="202">
        <v>0</v>
      </c>
      <c r="AB184" s="207">
        <v>3</v>
      </c>
      <c r="AC184" s="200">
        <v>11</v>
      </c>
      <c r="AD184" s="208">
        <v>27.272727272727273</v>
      </c>
      <c r="AE184" s="206">
        <v>95222.183999999994</v>
      </c>
    </row>
    <row r="185" spans="1:33">
      <c r="A185" s="185" t="s">
        <v>363</v>
      </c>
      <c r="B185" s="186"/>
      <c r="C185" s="187">
        <v>6</v>
      </c>
      <c r="D185" s="188">
        <v>15</v>
      </c>
      <c r="E185" s="188">
        <v>40</v>
      </c>
      <c r="F185" s="189">
        <v>2028000</v>
      </c>
      <c r="G185" s="188">
        <v>2028</v>
      </c>
      <c r="H185" s="190">
        <v>8</v>
      </c>
      <c r="I185" s="191">
        <v>40</v>
      </c>
      <c r="J185" s="192">
        <v>20</v>
      </c>
      <c r="K185" s="193">
        <v>2081237</v>
      </c>
      <c r="L185" s="190">
        <v>4</v>
      </c>
      <c r="M185" s="188">
        <v>15</v>
      </c>
      <c r="N185" s="188">
        <v>27</v>
      </c>
      <c r="O185" s="194">
        <v>945318</v>
      </c>
      <c r="P185" s="188">
        <v>2</v>
      </c>
      <c r="Q185" s="188">
        <v>9</v>
      </c>
      <c r="R185" s="188">
        <v>0.22</v>
      </c>
      <c r="S185" s="189">
        <v>530000</v>
      </c>
      <c r="T185" s="195">
        <v>3</v>
      </c>
      <c r="U185" s="188">
        <v>10</v>
      </c>
      <c r="V185" s="196">
        <v>30</v>
      </c>
      <c r="W185" s="194">
        <v>842737.86399999994</v>
      </c>
      <c r="X185" s="188">
        <v>14</v>
      </c>
      <c r="Y185" s="188">
        <v>41</v>
      </c>
      <c r="Z185" s="188">
        <v>34</v>
      </c>
      <c r="AA185" s="189">
        <v>5580660</v>
      </c>
      <c r="AB185" s="195">
        <v>37</v>
      </c>
      <c r="AC185" s="188">
        <v>130</v>
      </c>
      <c r="AD185" s="196">
        <v>28.46153846153846</v>
      </c>
      <c r="AE185" s="194">
        <v>12007952.864</v>
      </c>
      <c r="AF185" s="168"/>
      <c r="AG185" s="166"/>
    </row>
    <row r="186" spans="1:33">
      <c r="A186" s="197" t="s">
        <v>710</v>
      </c>
      <c r="B186" s="198"/>
      <c r="C186" s="199">
        <v>0</v>
      </c>
      <c r="D186" s="200">
        <v>0</v>
      </c>
      <c r="E186" s="201">
        <v>0</v>
      </c>
      <c r="F186" s="202">
        <v>0</v>
      </c>
      <c r="G186" s="200">
        <v>0</v>
      </c>
      <c r="H186" s="203">
        <v>0</v>
      </c>
      <c r="I186" s="58">
        <v>0</v>
      </c>
      <c r="J186" s="204">
        <v>0</v>
      </c>
      <c r="K186" s="205">
        <v>0</v>
      </c>
      <c r="L186" s="203">
        <v>0</v>
      </c>
      <c r="M186" s="200">
        <v>0</v>
      </c>
      <c r="N186" s="200">
        <v>0</v>
      </c>
      <c r="O186" s="206">
        <v>0</v>
      </c>
      <c r="P186" s="200">
        <v>0</v>
      </c>
      <c r="Q186" s="200">
        <v>0</v>
      </c>
      <c r="R186" s="200">
        <v>0</v>
      </c>
      <c r="S186" s="202">
        <v>0</v>
      </c>
      <c r="T186" s="207">
        <v>1</v>
      </c>
      <c r="U186" s="200">
        <v>1</v>
      </c>
      <c r="V186" s="208">
        <v>100</v>
      </c>
      <c r="W186" s="206">
        <v>51605.599999999999</v>
      </c>
      <c r="X186" s="200">
        <v>0</v>
      </c>
      <c r="Y186" s="200">
        <v>0</v>
      </c>
      <c r="Z186" s="201">
        <v>0</v>
      </c>
      <c r="AA186" s="202">
        <v>0</v>
      </c>
      <c r="AB186" s="207">
        <v>1</v>
      </c>
      <c r="AC186" s="200">
        <v>1</v>
      </c>
      <c r="AD186" s="208">
        <v>100</v>
      </c>
      <c r="AE186" s="206">
        <v>51605.599999999999</v>
      </c>
    </row>
    <row r="187" spans="1:33">
      <c r="A187" s="197" t="s">
        <v>400</v>
      </c>
      <c r="B187" s="198"/>
      <c r="C187" s="199">
        <v>0</v>
      </c>
      <c r="D187" s="200">
        <v>1</v>
      </c>
      <c r="E187" s="201">
        <v>0</v>
      </c>
      <c r="F187" s="202">
        <v>0</v>
      </c>
      <c r="G187" s="200">
        <v>0</v>
      </c>
      <c r="H187" s="203">
        <v>1</v>
      </c>
      <c r="I187" s="58">
        <v>3</v>
      </c>
      <c r="J187" s="204">
        <v>33.333333333333336</v>
      </c>
      <c r="K187" s="205">
        <v>941807</v>
      </c>
      <c r="L187" s="203">
        <v>0</v>
      </c>
      <c r="M187" s="200">
        <v>0</v>
      </c>
      <c r="N187" s="200">
        <v>0</v>
      </c>
      <c r="O187" s="206">
        <v>0</v>
      </c>
      <c r="P187" s="200">
        <v>0</v>
      </c>
      <c r="Q187" s="200">
        <v>0</v>
      </c>
      <c r="R187" s="200">
        <v>0</v>
      </c>
      <c r="S187" s="202">
        <v>0</v>
      </c>
      <c r="T187" s="207">
        <v>0</v>
      </c>
      <c r="U187" s="200">
        <v>0</v>
      </c>
      <c r="V187" s="208">
        <v>0</v>
      </c>
      <c r="W187" s="206">
        <v>0</v>
      </c>
      <c r="X187" s="200">
        <v>0</v>
      </c>
      <c r="Y187" s="200">
        <v>0</v>
      </c>
      <c r="Z187" s="201">
        <v>0</v>
      </c>
      <c r="AA187" s="202">
        <v>0</v>
      </c>
      <c r="AB187" s="207">
        <v>1</v>
      </c>
      <c r="AC187" s="200">
        <v>4</v>
      </c>
      <c r="AD187" s="208">
        <v>25</v>
      </c>
      <c r="AE187" s="206">
        <v>941807</v>
      </c>
    </row>
    <row r="188" spans="1:33">
      <c r="A188" s="210" t="s">
        <v>752</v>
      </c>
      <c r="B188" s="210"/>
      <c r="C188" s="199">
        <v>440</v>
      </c>
      <c r="D188" s="200">
        <v>1460</v>
      </c>
      <c r="E188" s="211">
        <v>30.136986301369863</v>
      </c>
      <c r="F188" s="202">
        <v>164523000</v>
      </c>
      <c r="G188" s="202">
        <v>164523</v>
      </c>
      <c r="H188" s="207">
        <v>443</v>
      </c>
      <c r="I188" s="202">
        <v>1890</v>
      </c>
      <c r="J188" s="196">
        <v>23.43915343915344</v>
      </c>
      <c r="K188" s="202">
        <v>95448457</v>
      </c>
      <c r="L188" s="207">
        <v>108</v>
      </c>
      <c r="M188" s="200">
        <v>776</v>
      </c>
      <c r="N188" s="212">
        <v>13.917525773195877</v>
      </c>
      <c r="O188" s="206">
        <v>26698121</v>
      </c>
      <c r="P188" s="200">
        <v>416</v>
      </c>
      <c r="Q188" s="200">
        <v>1725</v>
      </c>
      <c r="R188" s="212">
        <v>24.115942028985508</v>
      </c>
      <c r="S188" s="213">
        <v>275390000</v>
      </c>
      <c r="T188" s="199">
        <v>411</v>
      </c>
      <c r="U188" s="200">
        <v>1033</v>
      </c>
      <c r="V188" s="196">
        <v>39.787028073572117</v>
      </c>
      <c r="W188" s="213">
        <v>45240964.682000011</v>
      </c>
      <c r="X188" s="199">
        <v>803</v>
      </c>
      <c r="Y188" s="200">
        <v>1933</v>
      </c>
      <c r="Z188" s="211">
        <v>41.541645111226075</v>
      </c>
      <c r="AA188" s="213">
        <v>377180044</v>
      </c>
      <c r="AB188" s="199">
        <v>2621</v>
      </c>
      <c r="AC188" s="200">
        <v>8817</v>
      </c>
      <c r="AD188" s="208">
        <v>29.726664398321425</v>
      </c>
      <c r="AE188" s="213">
        <v>984480586.68200004</v>
      </c>
    </row>
    <row r="189" spans="1:33">
      <c r="A189" s="130" t="s">
        <v>753</v>
      </c>
      <c r="B189" s="130"/>
      <c r="C189" s="108">
        <v>440</v>
      </c>
      <c r="D189" s="108">
        <v>1469</v>
      </c>
      <c r="E189" s="146">
        <v>29.952348536419333</v>
      </c>
      <c r="F189" s="151">
        <v>164519000</v>
      </c>
      <c r="G189" s="135">
        <v>164519</v>
      </c>
      <c r="H189" s="150">
        <v>456</v>
      </c>
      <c r="I189" s="131">
        <v>2186</v>
      </c>
      <c r="J189" s="164">
        <v>20.860018298261664</v>
      </c>
      <c r="K189" s="151">
        <v>101130832</v>
      </c>
      <c r="L189" s="108">
        <v>108</v>
      </c>
      <c r="M189" s="108">
        <v>779</v>
      </c>
      <c r="N189" s="165">
        <v>13.86392811296534</v>
      </c>
      <c r="O189" s="135">
        <v>26698121</v>
      </c>
      <c r="P189" s="108">
        <v>419</v>
      </c>
      <c r="Q189" s="108">
        <v>1747</v>
      </c>
      <c r="R189" s="165">
        <v>23.983972524327417</v>
      </c>
      <c r="S189" s="135">
        <v>279900000</v>
      </c>
      <c r="T189" s="108">
        <v>425</v>
      </c>
      <c r="U189" s="108">
        <v>1060</v>
      </c>
      <c r="V189" s="166">
        <v>40.094339622641506</v>
      </c>
      <c r="W189" s="135">
        <v>45929768.122000001</v>
      </c>
      <c r="X189" s="108">
        <v>803</v>
      </c>
      <c r="Y189" s="108">
        <v>1938</v>
      </c>
      <c r="Z189" s="145">
        <v>41.434468524251805</v>
      </c>
      <c r="AA189" s="135">
        <v>377180045</v>
      </c>
      <c r="AB189" s="136">
        <v>2651</v>
      </c>
      <c r="AC189" s="136">
        <v>9179</v>
      </c>
      <c r="AD189" s="138">
        <v>28.881141736572612</v>
      </c>
      <c r="AE189" s="135">
        <v>995357766.12199998</v>
      </c>
    </row>
    <row r="190" spans="1:33" s="144" customFormat="1">
      <c r="F190" s="214"/>
      <c r="J190" s="215"/>
      <c r="K190" s="214"/>
      <c r="O190" s="214"/>
      <c r="S190" s="214"/>
      <c r="V190" s="215"/>
      <c r="W190" s="214"/>
      <c r="AA190" s="214"/>
      <c r="AD190" s="215"/>
      <c r="AE190" s="214"/>
    </row>
    <row r="191" spans="1:33" s="144" customFormat="1">
      <c r="A191" s="216" t="s">
        <v>763</v>
      </c>
      <c r="B191" s="216"/>
      <c r="F191" s="214"/>
      <c r="J191" s="215"/>
      <c r="K191" s="214"/>
      <c r="O191" s="214"/>
      <c r="S191" s="214"/>
      <c r="V191" s="215"/>
      <c r="W191" s="214"/>
      <c r="AA191" s="214"/>
      <c r="AD191" s="215"/>
      <c r="AE191" s="214"/>
    </row>
    <row r="192" spans="1:33" s="144" customFormat="1">
      <c r="A192" s="216" t="s">
        <v>754</v>
      </c>
      <c r="B192" s="216"/>
      <c r="F192" s="214"/>
      <c r="J192" s="215"/>
      <c r="K192" s="214"/>
      <c r="O192" s="214"/>
      <c r="S192" s="214"/>
      <c r="V192" s="215"/>
      <c r="W192" s="214"/>
      <c r="AA192" s="214"/>
      <c r="AD192" s="215"/>
      <c r="AE192" s="214"/>
    </row>
    <row r="193" spans="1:31" s="144" customFormat="1">
      <c r="F193" s="214"/>
      <c r="J193" s="215"/>
      <c r="K193" s="214"/>
      <c r="O193" s="214"/>
      <c r="S193" s="214"/>
      <c r="V193" s="215"/>
      <c r="W193" s="214"/>
      <c r="AA193" s="214"/>
      <c r="AD193" s="215"/>
      <c r="AE193" s="214"/>
    </row>
    <row r="194" spans="1:31" s="144" customFormat="1">
      <c r="A194" s="139"/>
      <c r="B194" s="139"/>
      <c r="F194" s="214"/>
      <c r="J194" s="215"/>
      <c r="K194" s="214"/>
      <c r="O194" s="214"/>
      <c r="S194" s="214"/>
      <c r="V194" s="215"/>
      <c r="W194" s="214"/>
      <c r="AA194" s="214"/>
      <c r="AD194" s="215"/>
      <c r="AE194" s="214"/>
    </row>
    <row r="195" spans="1:31" s="144" customFormat="1">
      <c r="A195" s="144" t="s">
        <v>759</v>
      </c>
      <c r="F195" s="214"/>
      <c r="J195" s="215"/>
      <c r="K195" s="214"/>
      <c r="O195" s="214"/>
      <c r="S195" s="214"/>
      <c r="V195" s="215"/>
      <c r="W195" s="214"/>
      <c r="AA195" s="214"/>
      <c r="AD195" s="215"/>
      <c r="AE195" s="214"/>
    </row>
    <row r="196" spans="1:31" s="144" customFormat="1">
      <c r="A196" s="144" t="s">
        <v>760</v>
      </c>
      <c r="F196" s="214"/>
      <c r="J196" s="215"/>
      <c r="K196" s="214"/>
      <c r="O196" s="214"/>
      <c r="S196" s="214"/>
      <c r="V196" s="215"/>
      <c r="W196" s="214"/>
      <c r="AA196" s="214"/>
      <c r="AD196" s="215"/>
      <c r="AE196" s="214"/>
    </row>
    <row r="197" spans="1:31" s="144" customFormat="1">
      <c r="A197" s="139" t="s">
        <v>761</v>
      </c>
      <c r="B197" s="139"/>
      <c r="F197" s="214"/>
      <c r="J197" s="215"/>
      <c r="K197" s="214"/>
      <c r="O197" s="214"/>
      <c r="S197" s="214"/>
      <c r="V197" s="215"/>
      <c r="W197" s="214"/>
      <c r="AA197" s="214"/>
      <c r="AD197" s="215"/>
      <c r="AE197" s="214"/>
    </row>
    <row r="198" spans="1:31" s="144" customFormat="1">
      <c r="A198" s="139" t="s">
        <v>755</v>
      </c>
      <c r="B198" s="139"/>
      <c r="F198" s="214"/>
      <c r="J198" s="215"/>
      <c r="K198" s="214"/>
      <c r="O198" s="214"/>
      <c r="S198" s="214"/>
      <c r="V198" s="215"/>
      <c r="W198" s="214"/>
      <c r="AA198" s="214"/>
      <c r="AD198" s="215"/>
      <c r="AE198" s="214"/>
    </row>
    <row r="199" spans="1:31" s="144" customFormat="1">
      <c r="A199" s="139" t="s">
        <v>758</v>
      </c>
      <c r="B199" s="139"/>
      <c r="F199" s="214"/>
      <c r="J199" s="215"/>
      <c r="K199" s="214"/>
      <c r="O199" s="214"/>
      <c r="S199" s="214"/>
      <c r="V199" s="215"/>
      <c r="W199" s="214"/>
      <c r="AA199" s="214"/>
      <c r="AD199" s="215"/>
      <c r="AE199" s="214"/>
    </row>
    <row r="200" spans="1:31" s="144" customFormat="1">
      <c r="A200" s="139" t="s">
        <v>756</v>
      </c>
      <c r="B200" s="139"/>
      <c r="F200" s="214"/>
      <c r="J200" s="215"/>
      <c r="K200" s="214"/>
      <c r="O200" s="214"/>
      <c r="S200" s="214"/>
      <c r="V200" s="215"/>
      <c r="W200" s="214"/>
      <c r="AA200" s="214"/>
      <c r="AD200" s="215"/>
      <c r="AE200" s="214"/>
    </row>
    <row r="201" spans="1:31" s="144" customFormat="1">
      <c r="A201" s="139" t="s">
        <v>757</v>
      </c>
      <c r="B201" s="139"/>
      <c r="F201" s="214"/>
      <c r="J201" s="215"/>
      <c r="K201" s="214"/>
      <c r="O201" s="214"/>
      <c r="S201" s="214"/>
      <c r="V201" s="215"/>
      <c r="W201" s="214"/>
      <c r="AA201" s="214"/>
      <c r="AD201" s="215"/>
      <c r="AE201" s="214"/>
    </row>
    <row r="202" spans="1:31" s="144" customFormat="1">
      <c r="A202" s="139"/>
      <c r="B202" s="139"/>
      <c r="F202" s="214"/>
      <c r="J202" s="215"/>
      <c r="K202" s="214"/>
      <c r="O202" s="214"/>
      <c r="S202" s="214"/>
      <c r="V202" s="215"/>
      <c r="W202" s="214"/>
      <c r="AA202" s="214"/>
      <c r="AD202" s="215"/>
      <c r="AE202" s="214"/>
    </row>
    <row r="203" spans="1:31" s="144" customFormat="1">
      <c r="F203" s="214"/>
      <c r="J203" s="215"/>
      <c r="K203" s="214"/>
      <c r="O203" s="214"/>
      <c r="S203" s="214"/>
      <c r="V203" s="215"/>
      <c r="W203" s="214"/>
      <c r="AA203" s="214"/>
      <c r="AD203" s="215"/>
      <c r="AE203" s="214"/>
    </row>
    <row r="204" spans="1:31" s="144" customFormat="1">
      <c r="F204" s="214"/>
      <c r="J204" s="215"/>
      <c r="K204" s="214"/>
      <c r="O204" s="214"/>
      <c r="S204" s="214"/>
      <c r="V204" s="215"/>
      <c r="W204" s="214"/>
      <c r="AA204" s="214"/>
      <c r="AD204" s="215"/>
      <c r="AE204" s="214"/>
    </row>
    <row r="205" spans="1:31" s="144" customFormat="1">
      <c r="F205" s="214"/>
      <c r="J205" s="215"/>
      <c r="K205" s="214"/>
      <c r="O205" s="214"/>
      <c r="S205" s="214"/>
      <c r="V205" s="215"/>
      <c r="W205" s="214"/>
      <c r="AA205" s="214"/>
      <c r="AD205" s="215"/>
      <c r="AE205" s="214"/>
    </row>
    <row r="206" spans="1:31" s="144" customFormat="1">
      <c r="F206" s="214"/>
      <c r="J206" s="215"/>
      <c r="K206" s="214"/>
      <c r="O206" s="214"/>
      <c r="S206" s="214"/>
      <c r="V206" s="215"/>
      <c r="W206" s="214"/>
      <c r="AA206" s="214"/>
      <c r="AD206" s="215"/>
      <c r="AE206" s="214"/>
    </row>
    <row r="207" spans="1:31" s="144" customFormat="1">
      <c r="F207" s="214"/>
      <c r="J207" s="215"/>
      <c r="K207" s="214"/>
      <c r="O207" s="214"/>
      <c r="S207" s="214"/>
      <c r="V207" s="215"/>
      <c r="W207" s="214"/>
      <c r="AA207" s="214"/>
      <c r="AD207" s="215"/>
      <c r="AE207" s="214"/>
    </row>
    <row r="208" spans="1:31" s="144" customFormat="1">
      <c r="F208" s="214"/>
      <c r="J208" s="215"/>
      <c r="K208" s="214"/>
      <c r="O208" s="214"/>
      <c r="S208" s="214"/>
      <c r="V208" s="215"/>
      <c r="W208" s="214"/>
      <c r="AA208" s="214"/>
      <c r="AD208" s="215"/>
      <c r="AE208" s="214"/>
    </row>
    <row r="209" spans="6:31" s="144" customFormat="1">
      <c r="F209" s="214"/>
      <c r="J209" s="215"/>
      <c r="K209" s="214"/>
      <c r="O209" s="214"/>
      <c r="S209" s="214"/>
      <c r="V209" s="215"/>
      <c r="W209" s="214"/>
      <c r="AA209" s="214"/>
      <c r="AD209" s="215"/>
      <c r="AE209" s="214"/>
    </row>
    <row r="210" spans="6:31" s="144" customFormat="1">
      <c r="F210" s="214"/>
      <c r="J210" s="215"/>
      <c r="K210" s="214"/>
      <c r="O210" s="214"/>
      <c r="S210" s="214"/>
      <c r="V210" s="215"/>
      <c r="W210" s="214"/>
      <c r="AA210" s="214"/>
      <c r="AD210" s="215"/>
      <c r="AE210" s="214"/>
    </row>
    <row r="211" spans="6:31" s="144" customFormat="1">
      <c r="F211" s="214"/>
      <c r="J211" s="215"/>
      <c r="K211" s="214"/>
      <c r="O211" s="214"/>
      <c r="S211" s="214"/>
      <c r="V211" s="215"/>
      <c r="W211" s="214"/>
      <c r="AA211" s="214"/>
      <c r="AD211" s="215"/>
      <c r="AE211" s="214"/>
    </row>
    <row r="212" spans="6:31" s="144" customFormat="1">
      <c r="F212" s="214"/>
      <c r="J212" s="215"/>
      <c r="K212" s="214"/>
      <c r="O212" s="214"/>
      <c r="S212" s="214"/>
      <c r="V212" s="215"/>
      <c r="W212" s="214"/>
      <c r="AA212" s="214"/>
      <c r="AD212" s="215"/>
      <c r="AE212" s="2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BBSRC</vt:lpstr>
      <vt:lpstr>NERC</vt:lpstr>
      <vt:lpstr>ESRC</vt:lpstr>
      <vt:lpstr>MRC</vt:lpstr>
      <vt:lpstr>AHRC</vt:lpstr>
      <vt:lpstr>EPSRC</vt:lpstr>
      <vt:lpstr>Sheet1</vt:lpstr>
    </vt:vector>
  </TitlesOfParts>
  <Company>TSL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Gibney, Elizabeth</dc:creator>
  <cp:lastModifiedBy>Gibney, Elizabeth</cp:lastModifiedBy>
  <dcterms:created xsi:type="dcterms:W3CDTF">2012-10-29T19:19:52Z</dcterms:created>
  <dcterms:modified xsi:type="dcterms:W3CDTF">2012-11-19T11:38:27Z</dcterms:modified>
</cp:coreProperties>
</file>